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6c8f1bdd5837a0a/Skrivbord/Excel 2023/"/>
    </mc:Choice>
  </mc:AlternateContent>
  <xr:revisionPtr revIDLastSave="0" documentId="8_{C68C70A2-D252-4C6A-9C21-25DCEC91B171}" xr6:coauthVersionLast="47" xr6:coauthVersionMax="47" xr10:uidLastSave="{00000000-0000-0000-0000-000000000000}"/>
  <bookViews>
    <workbookView xWindow="-120" yWindow="-120" windowWidth="29040" windowHeight="15720" xr2:uid="{A012072F-F01E-4490-ACE2-DC152C2C1F13}"/>
  </bookViews>
  <sheets>
    <sheet name="Funka Academy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3" l="1"/>
  <c r="H83" i="3"/>
  <c r="G83" i="3"/>
  <c r="F83" i="3"/>
  <c r="E83" i="3"/>
  <c r="D83" i="3"/>
  <c r="D73" i="3"/>
  <c r="P55" i="3"/>
  <c r="O55" i="3"/>
  <c r="N55" i="3"/>
  <c r="M55" i="3"/>
  <c r="L55" i="3"/>
  <c r="K55" i="3"/>
  <c r="P45" i="3"/>
  <c r="O45" i="3"/>
  <c r="N45" i="3"/>
  <c r="M45" i="3"/>
  <c r="L45" i="3"/>
  <c r="K4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6" i="3"/>
  <c r="P47" i="3"/>
  <c r="P48" i="3"/>
  <c r="P49" i="3"/>
  <c r="P50" i="3"/>
  <c r="P51" i="3"/>
  <c r="P52" i="3"/>
  <c r="P56" i="3"/>
  <c r="P57" i="3"/>
  <c r="P58" i="3"/>
  <c r="P59" i="3"/>
  <c r="P60" i="3"/>
  <c r="P61" i="3"/>
  <c r="P62" i="3"/>
  <c r="P64" i="3"/>
  <c r="P65" i="3"/>
  <c r="P66" i="3"/>
  <c r="P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6" i="3"/>
  <c r="O47" i="3"/>
  <c r="O48" i="3"/>
  <c r="O49" i="3"/>
  <c r="O50" i="3"/>
  <c r="O51" i="3"/>
  <c r="O52" i="3"/>
  <c r="O56" i="3"/>
  <c r="O57" i="3"/>
  <c r="O58" i="3"/>
  <c r="O59" i="3"/>
  <c r="O60" i="3"/>
  <c r="O61" i="3"/>
  <c r="O62" i="3"/>
  <c r="O64" i="3"/>
  <c r="O65" i="3"/>
  <c r="O66" i="3"/>
  <c r="O5" i="3"/>
  <c r="H90" i="3"/>
  <c r="H89" i="3"/>
  <c r="H88" i="3"/>
  <c r="H87" i="3"/>
  <c r="H86" i="3"/>
  <c r="H85" i="3"/>
  <c r="H84" i="3"/>
  <c r="H80" i="3"/>
  <c r="H79" i="3"/>
  <c r="H78" i="3"/>
  <c r="H77" i="3"/>
  <c r="H76" i="3"/>
  <c r="H75" i="3"/>
  <c r="H73" i="3"/>
  <c r="O67" i="3" l="1"/>
  <c r="H67" i="3" s="1"/>
  <c r="P67" i="3"/>
  <c r="I67" i="3" s="1"/>
  <c r="F67" i="3"/>
  <c r="F68" i="3" s="1"/>
  <c r="E85" i="3" l="1"/>
  <c r="F85" i="3"/>
  <c r="G85" i="3"/>
  <c r="I85" i="3"/>
  <c r="E86" i="3"/>
  <c r="F86" i="3"/>
  <c r="G86" i="3"/>
  <c r="I86" i="3"/>
  <c r="E87" i="3"/>
  <c r="F87" i="3"/>
  <c r="G87" i="3"/>
  <c r="I87" i="3"/>
  <c r="E88" i="3"/>
  <c r="F88" i="3"/>
  <c r="G88" i="3"/>
  <c r="I88" i="3"/>
  <c r="E89" i="3"/>
  <c r="F89" i="3"/>
  <c r="G89" i="3"/>
  <c r="I89" i="3"/>
  <c r="E90" i="3"/>
  <c r="F90" i="3"/>
  <c r="G90" i="3"/>
  <c r="I90" i="3"/>
  <c r="D90" i="3"/>
  <c r="D89" i="3"/>
  <c r="D88" i="3"/>
  <c r="D87" i="3"/>
  <c r="D86" i="3"/>
  <c r="D85" i="3"/>
  <c r="E84" i="3"/>
  <c r="F84" i="3"/>
  <c r="G84" i="3"/>
  <c r="I84" i="3"/>
  <c r="D84" i="3"/>
  <c r="E75" i="3"/>
  <c r="F75" i="3"/>
  <c r="G75" i="3"/>
  <c r="I75" i="3"/>
  <c r="E76" i="3"/>
  <c r="F76" i="3"/>
  <c r="G76" i="3"/>
  <c r="I76" i="3"/>
  <c r="E77" i="3"/>
  <c r="F77" i="3"/>
  <c r="G77" i="3"/>
  <c r="I77" i="3"/>
  <c r="E78" i="3"/>
  <c r="F78" i="3"/>
  <c r="G78" i="3"/>
  <c r="I78" i="3"/>
  <c r="E79" i="3"/>
  <c r="F79" i="3"/>
  <c r="G79" i="3"/>
  <c r="I79" i="3"/>
  <c r="E80" i="3"/>
  <c r="F80" i="3"/>
  <c r="G80" i="3"/>
  <c r="I80" i="3"/>
  <c r="D80" i="3"/>
  <c r="D79" i="3"/>
  <c r="D78" i="3"/>
  <c r="D77" i="3"/>
  <c r="D76" i="3"/>
  <c r="D75" i="3"/>
  <c r="E73" i="3"/>
  <c r="F73" i="3"/>
  <c r="G73" i="3"/>
  <c r="I73" i="3"/>
  <c r="K46" i="3"/>
  <c r="L46" i="3"/>
  <c r="M46" i="3"/>
  <c r="N46" i="3"/>
  <c r="K47" i="3"/>
  <c r="L47" i="3"/>
  <c r="M47" i="3"/>
  <c r="N47" i="3"/>
  <c r="K48" i="3"/>
  <c r="L48" i="3"/>
  <c r="M48" i="3"/>
  <c r="N48" i="3"/>
  <c r="K49" i="3"/>
  <c r="L49" i="3"/>
  <c r="M49" i="3"/>
  <c r="N49" i="3"/>
  <c r="K50" i="3"/>
  <c r="L50" i="3"/>
  <c r="M50" i="3"/>
  <c r="N50" i="3"/>
  <c r="K51" i="3"/>
  <c r="L51" i="3"/>
  <c r="M51" i="3"/>
  <c r="N51" i="3"/>
  <c r="K52" i="3"/>
  <c r="L52" i="3"/>
  <c r="M52" i="3"/>
  <c r="N52" i="3"/>
  <c r="K56" i="3"/>
  <c r="L56" i="3"/>
  <c r="M56" i="3"/>
  <c r="N56" i="3"/>
  <c r="K57" i="3"/>
  <c r="L57" i="3"/>
  <c r="M57" i="3"/>
  <c r="N57" i="3"/>
  <c r="K58" i="3"/>
  <c r="L58" i="3"/>
  <c r="M58" i="3"/>
  <c r="N58" i="3"/>
  <c r="K59" i="3"/>
  <c r="L59" i="3"/>
  <c r="M59" i="3"/>
  <c r="N59" i="3"/>
  <c r="K60" i="3"/>
  <c r="L60" i="3"/>
  <c r="M60" i="3"/>
  <c r="N60" i="3"/>
  <c r="K61" i="3"/>
  <c r="L61" i="3"/>
  <c r="M61" i="3"/>
  <c r="N61" i="3"/>
  <c r="K62" i="3"/>
  <c r="L62" i="3"/>
  <c r="M62" i="3"/>
  <c r="N62" i="3"/>
  <c r="K64" i="3"/>
  <c r="L64" i="3"/>
  <c r="M64" i="3"/>
  <c r="N64" i="3"/>
  <c r="K65" i="3"/>
  <c r="L65" i="3"/>
  <c r="M65" i="3"/>
  <c r="N65" i="3"/>
  <c r="K66" i="3"/>
  <c r="L66" i="3"/>
  <c r="M66" i="3"/>
  <c r="N66" i="3"/>
  <c r="K25" i="3"/>
  <c r="L25" i="3"/>
  <c r="M25" i="3"/>
  <c r="N25" i="3"/>
  <c r="K26" i="3"/>
  <c r="L26" i="3"/>
  <c r="M26" i="3"/>
  <c r="N26" i="3"/>
  <c r="K27" i="3"/>
  <c r="L27" i="3"/>
  <c r="M27" i="3"/>
  <c r="N27" i="3"/>
  <c r="K28" i="3"/>
  <c r="L28" i="3"/>
  <c r="M28" i="3"/>
  <c r="N28" i="3"/>
  <c r="K29" i="3"/>
  <c r="L29" i="3"/>
  <c r="M29" i="3"/>
  <c r="N29" i="3"/>
  <c r="K30" i="3"/>
  <c r="L30" i="3"/>
  <c r="M30" i="3"/>
  <c r="N30" i="3"/>
  <c r="K31" i="3"/>
  <c r="L31" i="3"/>
  <c r="M31" i="3"/>
  <c r="N31" i="3"/>
  <c r="K32" i="3"/>
  <c r="L32" i="3"/>
  <c r="M32" i="3"/>
  <c r="N32" i="3"/>
  <c r="K33" i="3"/>
  <c r="L33" i="3"/>
  <c r="M33" i="3"/>
  <c r="N33" i="3"/>
  <c r="K34" i="3"/>
  <c r="L34" i="3"/>
  <c r="M34" i="3"/>
  <c r="N34" i="3"/>
  <c r="K35" i="3"/>
  <c r="L35" i="3"/>
  <c r="M35" i="3"/>
  <c r="N35" i="3"/>
  <c r="K36" i="3"/>
  <c r="L36" i="3"/>
  <c r="M36" i="3"/>
  <c r="N36" i="3"/>
  <c r="K37" i="3"/>
  <c r="L37" i="3"/>
  <c r="M37" i="3"/>
  <c r="N37" i="3"/>
  <c r="K38" i="3"/>
  <c r="L38" i="3"/>
  <c r="M38" i="3"/>
  <c r="N38" i="3"/>
  <c r="K39" i="3"/>
  <c r="L39" i="3"/>
  <c r="M39" i="3"/>
  <c r="N39" i="3"/>
  <c r="K40" i="3"/>
  <c r="L40" i="3"/>
  <c r="M40" i="3"/>
  <c r="N40" i="3"/>
  <c r="K41" i="3"/>
  <c r="L41" i="3"/>
  <c r="M41" i="3"/>
  <c r="N41" i="3"/>
  <c r="K42" i="3"/>
  <c r="L42" i="3"/>
  <c r="M42" i="3"/>
  <c r="N42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L10" i="3"/>
  <c r="M10" i="3"/>
  <c r="N10" i="3"/>
  <c r="K11" i="3"/>
  <c r="L11" i="3"/>
  <c r="M11" i="3"/>
  <c r="N11" i="3"/>
  <c r="K12" i="3"/>
  <c r="L12" i="3"/>
  <c r="M12" i="3"/>
  <c r="N12" i="3"/>
  <c r="K13" i="3"/>
  <c r="L13" i="3"/>
  <c r="M13" i="3"/>
  <c r="N13" i="3"/>
  <c r="K14" i="3"/>
  <c r="L14" i="3"/>
  <c r="M14" i="3"/>
  <c r="N14" i="3"/>
  <c r="K15" i="3"/>
  <c r="L15" i="3"/>
  <c r="M15" i="3"/>
  <c r="N15" i="3"/>
  <c r="K16" i="3"/>
  <c r="L16" i="3"/>
  <c r="M16" i="3"/>
  <c r="N16" i="3"/>
  <c r="K17" i="3"/>
  <c r="L17" i="3"/>
  <c r="M17" i="3"/>
  <c r="N17" i="3"/>
  <c r="K18" i="3"/>
  <c r="L18" i="3"/>
  <c r="M18" i="3"/>
  <c r="N18" i="3"/>
  <c r="K19" i="3"/>
  <c r="L19" i="3"/>
  <c r="M19" i="3"/>
  <c r="N19" i="3"/>
  <c r="K20" i="3"/>
  <c r="L20" i="3"/>
  <c r="M20" i="3"/>
  <c r="N20" i="3"/>
  <c r="K21" i="3"/>
  <c r="L21" i="3"/>
  <c r="M21" i="3"/>
  <c r="N21" i="3"/>
  <c r="K22" i="3"/>
  <c r="L22" i="3"/>
  <c r="M22" i="3"/>
  <c r="N22" i="3"/>
  <c r="L5" i="3"/>
  <c r="M5" i="3"/>
  <c r="N5" i="3"/>
  <c r="K5" i="3"/>
  <c r="L67" i="3" l="1"/>
  <c r="E67" i="3" s="1"/>
  <c r="E68" i="3" s="1"/>
  <c r="M67" i="3"/>
  <c r="I68" i="3"/>
  <c r="N67" i="3"/>
  <c r="H68" i="3" s="1"/>
  <c r="K67" i="3"/>
  <c r="G67" i="3" l="1"/>
  <c r="G68" i="3" s="1"/>
  <c r="D67" i="3"/>
  <c r="D68" i="3" s="1"/>
  <c r="C72" i="3" l="1"/>
  <c r="C70" i="3"/>
  <c r="C69" i="3" l="1"/>
  <c r="C71" i="3" s="1"/>
</calcChain>
</file>

<file path=xl/sharedStrings.xml><?xml version="1.0" encoding="utf-8"?>
<sst xmlns="http://schemas.openxmlformats.org/spreadsheetml/2006/main" count="127" uniqueCount="62">
  <si>
    <t>Priser per användare exkl moms</t>
  </si>
  <si>
    <t>Antal användare</t>
  </si>
  <si>
    <t>Antal</t>
  </si>
  <si>
    <t>1-9</t>
  </si>
  <si>
    <t>10-19</t>
  </si>
  <si>
    <t>20-99</t>
  </si>
  <si>
    <t>100-199</t>
  </si>
  <si>
    <t>200-999</t>
  </si>
  <si>
    <t>1000-</t>
  </si>
  <si>
    <t xml:space="preserve">Enstaka kurs on-demand </t>
  </si>
  <si>
    <t>Introduktion till tillgänglighet </t>
  </si>
  <si>
    <t>1 inspelad kurs, engångsköp för en användare med tillgång under sex månader</t>
  </si>
  <si>
    <t>Att skapa tillgänglig UX-design </t>
  </si>
  <si>
    <t>Att kommunicera med klarspråk </t>
  </si>
  <si>
    <t>Lagstiftning inom digital tillgänglighet </t>
  </si>
  <si>
    <t>EU-policy och tillgänglighetskrav </t>
  </si>
  <si>
    <t>Att publicera tillgängligt på webben </t>
  </si>
  <si>
    <t>Tillgänglig teknik, kod och utveckling </t>
  </si>
  <si>
    <t>Introduktion till att skapa tillgängliga dokument </t>
  </si>
  <si>
    <t>Att göra Word- och pdf-dokument tillgängliga </t>
  </si>
  <si>
    <t>Att göra Excel- och pdf-dokument tillgängliga </t>
  </si>
  <si>
    <t>Att göra Powerpoint- och pdf-dokument tillgängliga </t>
  </si>
  <si>
    <t>Att göra InDesign- och pdf-dokument tillgängliga </t>
  </si>
  <si>
    <t>Att göra pdf-dokument tillgängliga i Acrobat Pro </t>
  </si>
  <si>
    <t>Tillgängliga sociala medier – att skapa innehåll som når alla </t>
  </si>
  <si>
    <t>Tillgängliga mobilapplikationer – att utveckla appar som når alla </t>
  </si>
  <si>
    <t>Tillgänglig video och rörlig media – att skapa filmer som når alla</t>
  </si>
  <si>
    <t>Accessibility in gaming (på engelska)</t>
  </si>
  <si>
    <t>2 inspelad kurs, engångsköp för en användare med tillgång under sex månader</t>
  </si>
  <si>
    <t>Universal Design (på engelska)</t>
  </si>
  <si>
    <t>Enstaka kurs live &amp; on-demand</t>
  </si>
  <si>
    <t>1 livekursdag + 1 inspelad kurs, engångsköp med tillgång under sex månader för en användare</t>
  </si>
  <si>
    <t>On-demandpaket</t>
  </si>
  <si>
    <t>Tillgänglighet för icke-specialister</t>
  </si>
  <si>
    <t>4 inspelade kurser, engångsköp med tillgång under sex månader för en användare</t>
  </si>
  <si>
    <t>Tillgänglighet för utvecklare</t>
  </si>
  <si>
    <t>Tillgänglighet för UX Frontend Designers"</t>
  </si>
  <si>
    <t>6 inspelade kurser, engångsköp med tillgång under sex månader för en användare</t>
  </si>
  <si>
    <t>Skapa tillgängliga dokument</t>
  </si>
  <si>
    <t>7 inspelade kurser, engångsköp med tillgång under sex månader för en användare</t>
  </si>
  <si>
    <t>Tillgänglighet för beslutsfattare</t>
  </si>
  <si>
    <t>9 inspelade kurser, engångsköp med tillgång under sex månader för en användare</t>
  </si>
  <si>
    <t>Tillgänglighet för kreatörer</t>
  </si>
  <si>
    <t>Tillgänglighet för redaktörer</t>
  </si>
  <si>
    <t>13 inspelade kurser, engångsköp med tillgång under sex månader för en användare</t>
  </si>
  <si>
    <t>Alla kurser</t>
  </si>
  <si>
    <t>15 inspelade kurser, engångsköp med tillgång under sex månader för en användare</t>
  </si>
  <si>
    <t>Live &amp; On-demandpaket</t>
  </si>
  <si>
    <t>4 livekursdagar + 4 inspelade kurser, engångsköp med tillgång under sex månader för en användare</t>
  </si>
  <si>
    <t>6 livekursdagar + 6 inspelade kurser, engångsköp med tillgång under sex månader för en användare</t>
  </si>
  <si>
    <t>7 livekursdagar + 6 inspelade kurser, engångsköp med tillgång under sex månader för en användare</t>
  </si>
  <si>
    <t>9 livekursdagar + 9 inspelade kurser, engångsköp med tillgång under sex månader för en användare</t>
  </si>
  <si>
    <t>13 livekursdagar + 13 inspelade kurser, engångsköp med tillgång under sex månader för en användare</t>
  </si>
  <si>
    <t>15 livekursdagar + 15 inspelade kurser, engångsköp med tillgång under sex månader för en användare</t>
  </si>
  <si>
    <t>CPACC certifieringsförberedande kurs</t>
  </si>
  <si>
    <t>En inspelad session och två livesessioner om 3 timmar vardera</t>
  </si>
  <si>
    <t>WAS certifieringsförberedande kurs</t>
  </si>
  <si>
    <t>ADS certifieringsförberedande kurs</t>
  </si>
  <si>
    <t>Totalt pris före rabatt:</t>
  </si>
  <si>
    <t>Paketrabatt:</t>
  </si>
  <si>
    <t>Volymrabatt:</t>
  </si>
  <si>
    <t>Ert pris: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</si>
</sst>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6" fontId="6" fillId="0" borderId="0" xfId="0" applyNumberFormat="1" applyFont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6" fontId="3" fillId="3" borderId="1" xfId="0" applyNumberFormat="1" applyFont="1" applyFill="1" applyBorder="1" applyAlignment="1">
      <alignment horizontal="left"/>
    </xf>
    <xf numFmtId="6" fontId="3" fillId="3" borderId="7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3" fillId="0" borderId="7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0" fontId="4" fillId="3" borderId="5" xfId="0" applyFont="1" applyFill="1" applyBorder="1" applyAlignment="1">
      <alignment horizontal="left" indent="3"/>
    </xf>
    <xf numFmtId="6" fontId="8" fillId="0" borderId="0" xfId="0" applyNumberFormat="1" applyFont="1" applyAlignment="1">
      <alignment horizontal="left"/>
    </xf>
    <xf numFmtId="164" fontId="3" fillId="3" borderId="1" xfId="0" applyNumberFormat="1" applyFont="1" applyFill="1" applyBorder="1" applyAlignment="1">
      <alignment horizontal="center"/>
    </xf>
    <xf numFmtId="6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4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6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11"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  <dxf>
      <fill>
        <patternFill>
          <fgColor theme="4" tint="0.39991454817346722"/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18684-0F7B-8949-9067-E2E76E9DC724}">
  <dimension ref="B1:P90"/>
  <sheetViews>
    <sheetView tabSelected="1" zoomScale="90" zoomScaleNormal="90" workbookViewId="0">
      <pane ySplit="2" topLeftCell="A3" activePane="bottomLeft" state="frozen"/>
      <selection pane="bottomLeft" activeCell="C10" sqref="C10"/>
    </sheetView>
  </sheetViews>
  <sheetFormatPr defaultColWidth="8.7109375" defaultRowHeight="15" x14ac:dyDescent="0.25"/>
  <cols>
    <col min="1" max="1" width="8.7109375" style="1"/>
    <col min="2" max="2" width="67.42578125" style="1" customWidth="1"/>
    <col min="3" max="3" width="14" style="1" customWidth="1"/>
    <col min="4" max="9" width="11.7109375" style="1" customWidth="1"/>
    <col min="10" max="10" width="100.7109375" style="1" customWidth="1"/>
    <col min="11" max="16" width="13.28515625" style="1" customWidth="1"/>
    <col min="17" max="16384" width="8.7109375" style="1"/>
  </cols>
  <sheetData>
    <row r="1" spans="2:16" ht="15.75" thickBot="1" x14ac:dyDescent="0.3"/>
    <row r="2" spans="2:16" x14ac:dyDescent="0.25">
      <c r="B2" s="3" t="s">
        <v>0</v>
      </c>
      <c r="C2" s="4"/>
      <c r="D2" s="23" t="s">
        <v>1</v>
      </c>
      <c r="E2" s="23"/>
      <c r="F2" s="23"/>
      <c r="G2" s="23"/>
      <c r="H2" s="23"/>
      <c r="I2" s="23"/>
      <c r="J2" s="5"/>
    </row>
    <row r="3" spans="2:16" ht="17.100000000000001" customHeight="1" x14ac:dyDescent="0.25">
      <c r="B3" s="6"/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9"/>
    </row>
    <row r="4" spans="2:16" ht="15.75" x14ac:dyDescent="0.25">
      <c r="B4" s="7" t="s">
        <v>9</v>
      </c>
      <c r="C4" s="18"/>
      <c r="D4" s="11"/>
      <c r="E4" s="11"/>
      <c r="F4" s="11"/>
      <c r="G4" s="11"/>
      <c r="H4" s="11"/>
      <c r="I4" s="11"/>
      <c r="J4" s="10"/>
    </row>
    <row r="5" spans="2:16" ht="15.75" x14ac:dyDescent="0.25">
      <c r="B5" s="16" t="s">
        <v>10</v>
      </c>
      <c r="C5" s="13"/>
      <c r="D5" s="11">
        <v>2495</v>
      </c>
      <c r="E5" s="11">
        <v>1595</v>
      </c>
      <c r="F5" s="11">
        <v>1195</v>
      </c>
      <c r="G5" s="11">
        <v>795</v>
      </c>
      <c r="H5" s="11">
        <v>495</v>
      </c>
      <c r="I5" s="11">
        <v>299</v>
      </c>
      <c r="J5" s="10" t="s">
        <v>11</v>
      </c>
      <c r="K5" s="2">
        <f t="shared" ref="K5:P5" si="0">$C5*D5</f>
        <v>0</v>
      </c>
      <c r="L5" s="2">
        <f t="shared" si="0"/>
        <v>0</v>
      </c>
      <c r="M5" s="2">
        <f t="shared" si="0"/>
        <v>0</v>
      </c>
      <c r="N5" s="2">
        <f t="shared" si="0"/>
        <v>0</v>
      </c>
      <c r="O5" s="2">
        <f t="shared" si="0"/>
        <v>0</v>
      </c>
      <c r="P5" s="2">
        <f t="shared" si="0"/>
        <v>0</v>
      </c>
    </row>
    <row r="6" spans="2:16" ht="15.75" x14ac:dyDescent="0.25">
      <c r="B6" s="16" t="s">
        <v>12</v>
      </c>
      <c r="C6" s="13"/>
      <c r="D6" s="11">
        <v>2495</v>
      </c>
      <c r="E6" s="11">
        <v>1595</v>
      </c>
      <c r="F6" s="11">
        <v>1195</v>
      </c>
      <c r="G6" s="11">
        <v>795</v>
      </c>
      <c r="H6" s="11">
        <v>495</v>
      </c>
      <c r="I6" s="11">
        <v>299</v>
      </c>
      <c r="J6" s="10" t="s">
        <v>11</v>
      </c>
      <c r="K6" s="2">
        <f t="shared" ref="K6:K22" si="1">$C6*D6</f>
        <v>0</v>
      </c>
      <c r="L6" s="2">
        <f t="shared" ref="L6:L22" si="2">$C6*E6</f>
        <v>0</v>
      </c>
      <c r="M6" s="2">
        <f t="shared" ref="M6:M22" si="3">$C6*F6</f>
        <v>0</v>
      </c>
      <c r="N6" s="2">
        <f t="shared" ref="N6:N22" si="4">$C6*G6</f>
        <v>0</v>
      </c>
      <c r="O6" s="2">
        <f t="shared" ref="O6:O66" si="5">$C6*H6</f>
        <v>0</v>
      </c>
      <c r="P6" s="2">
        <f t="shared" ref="P6:P66" si="6">$C6*I6</f>
        <v>0</v>
      </c>
    </row>
    <row r="7" spans="2:16" ht="15.75" x14ac:dyDescent="0.25">
      <c r="B7" s="16" t="s">
        <v>13</v>
      </c>
      <c r="C7" s="13"/>
      <c r="D7" s="11">
        <v>2495</v>
      </c>
      <c r="E7" s="11">
        <v>1595</v>
      </c>
      <c r="F7" s="11">
        <v>1195</v>
      </c>
      <c r="G7" s="11">
        <v>795</v>
      </c>
      <c r="H7" s="11">
        <v>495</v>
      </c>
      <c r="I7" s="11">
        <v>299</v>
      </c>
      <c r="J7" s="10" t="s">
        <v>11</v>
      </c>
      <c r="K7" s="2">
        <f t="shared" si="1"/>
        <v>0</v>
      </c>
      <c r="L7" s="2">
        <f t="shared" si="2"/>
        <v>0</v>
      </c>
      <c r="M7" s="2">
        <f t="shared" si="3"/>
        <v>0</v>
      </c>
      <c r="N7" s="2">
        <f t="shared" si="4"/>
        <v>0</v>
      </c>
      <c r="O7" s="2">
        <f t="shared" si="5"/>
        <v>0</v>
      </c>
      <c r="P7" s="2">
        <f t="shared" si="6"/>
        <v>0</v>
      </c>
    </row>
    <row r="8" spans="2:16" ht="15.75" x14ac:dyDescent="0.25">
      <c r="B8" s="16" t="s">
        <v>14</v>
      </c>
      <c r="C8" s="13"/>
      <c r="D8" s="11">
        <v>2495</v>
      </c>
      <c r="E8" s="11">
        <v>1595</v>
      </c>
      <c r="F8" s="11">
        <v>1195</v>
      </c>
      <c r="G8" s="11">
        <v>795</v>
      </c>
      <c r="H8" s="11">
        <v>495</v>
      </c>
      <c r="I8" s="11">
        <v>299</v>
      </c>
      <c r="J8" s="10" t="s">
        <v>11</v>
      </c>
      <c r="K8" s="2">
        <f t="shared" si="1"/>
        <v>0</v>
      </c>
      <c r="L8" s="2">
        <f t="shared" si="2"/>
        <v>0</v>
      </c>
      <c r="M8" s="2">
        <f t="shared" si="3"/>
        <v>0</v>
      </c>
      <c r="N8" s="2">
        <f t="shared" si="4"/>
        <v>0</v>
      </c>
      <c r="O8" s="2">
        <f t="shared" si="5"/>
        <v>0</v>
      </c>
      <c r="P8" s="2">
        <f t="shared" si="6"/>
        <v>0</v>
      </c>
    </row>
    <row r="9" spans="2:16" ht="15.75" x14ac:dyDescent="0.25">
      <c r="B9" s="16" t="s">
        <v>15</v>
      </c>
      <c r="C9" s="13"/>
      <c r="D9" s="11">
        <v>2495</v>
      </c>
      <c r="E9" s="11">
        <v>1595</v>
      </c>
      <c r="F9" s="11">
        <v>1195</v>
      </c>
      <c r="G9" s="11">
        <v>795</v>
      </c>
      <c r="H9" s="11">
        <v>495</v>
      </c>
      <c r="I9" s="11">
        <v>299</v>
      </c>
      <c r="J9" s="10" t="s">
        <v>11</v>
      </c>
      <c r="K9" s="2">
        <f t="shared" si="1"/>
        <v>0</v>
      </c>
      <c r="L9" s="2">
        <f t="shared" si="2"/>
        <v>0</v>
      </c>
      <c r="M9" s="2">
        <f t="shared" si="3"/>
        <v>0</v>
      </c>
      <c r="N9" s="2">
        <f t="shared" si="4"/>
        <v>0</v>
      </c>
      <c r="O9" s="2">
        <f t="shared" si="5"/>
        <v>0</v>
      </c>
      <c r="P9" s="2">
        <f t="shared" si="6"/>
        <v>0</v>
      </c>
    </row>
    <row r="10" spans="2:16" ht="15.75" x14ac:dyDescent="0.25">
      <c r="B10" s="16" t="s">
        <v>16</v>
      </c>
      <c r="C10" s="13"/>
      <c r="D10" s="11">
        <v>2495</v>
      </c>
      <c r="E10" s="11">
        <v>1595</v>
      </c>
      <c r="F10" s="11">
        <v>1195</v>
      </c>
      <c r="G10" s="11">
        <v>795</v>
      </c>
      <c r="H10" s="11">
        <v>495</v>
      </c>
      <c r="I10" s="11">
        <v>299</v>
      </c>
      <c r="J10" s="10" t="s">
        <v>11</v>
      </c>
      <c r="K10" s="2">
        <f t="shared" si="1"/>
        <v>0</v>
      </c>
      <c r="L10" s="2">
        <f t="shared" si="2"/>
        <v>0</v>
      </c>
      <c r="M10" s="2">
        <f t="shared" si="3"/>
        <v>0</v>
      </c>
      <c r="N10" s="2">
        <f t="shared" si="4"/>
        <v>0</v>
      </c>
      <c r="O10" s="2">
        <f t="shared" si="5"/>
        <v>0</v>
      </c>
      <c r="P10" s="2">
        <f t="shared" si="6"/>
        <v>0</v>
      </c>
    </row>
    <row r="11" spans="2:16" ht="15.75" x14ac:dyDescent="0.25">
      <c r="B11" s="16" t="s">
        <v>17</v>
      </c>
      <c r="C11" s="13"/>
      <c r="D11" s="11">
        <v>2495</v>
      </c>
      <c r="E11" s="11">
        <v>1595</v>
      </c>
      <c r="F11" s="11">
        <v>1195</v>
      </c>
      <c r="G11" s="11">
        <v>795</v>
      </c>
      <c r="H11" s="11">
        <v>495</v>
      </c>
      <c r="I11" s="11">
        <v>299</v>
      </c>
      <c r="J11" s="10" t="s">
        <v>11</v>
      </c>
      <c r="K11" s="2">
        <f t="shared" si="1"/>
        <v>0</v>
      </c>
      <c r="L11" s="2">
        <f t="shared" si="2"/>
        <v>0</v>
      </c>
      <c r="M11" s="2">
        <f t="shared" si="3"/>
        <v>0</v>
      </c>
      <c r="N11" s="2">
        <f t="shared" si="4"/>
        <v>0</v>
      </c>
      <c r="O11" s="2">
        <f t="shared" si="5"/>
        <v>0</v>
      </c>
      <c r="P11" s="2">
        <f t="shared" si="6"/>
        <v>0</v>
      </c>
    </row>
    <row r="12" spans="2:16" ht="15.75" x14ac:dyDescent="0.25">
      <c r="B12" s="16" t="s">
        <v>18</v>
      </c>
      <c r="C12" s="13"/>
      <c r="D12" s="11">
        <v>2495</v>
      </c>
      <c r="E12" s="11">
        <v>1595</v>
      </c>
      <c r="F12" s="11">
        <v>1195</v>
      </c>
      <c r="G12" s="11">
        <v>795</v>
      </c>
      <c r="H12" s="11">
        <v>495</v>
      </c>
      <c r="I12" s="11">
        <v>299</v>
      </c>
      <c r="J12" s="10" t="s">
        <v>11</v>
      </c>
      <c r="K12" s="2">
        <f t="shared" si="1"/>
        <v>0</v>
      </c>
      <c r="L12" s="2">
        <f t="shared" si="2"/>
        <v>0</v>
      </c>
      <c r="M12" s="2">
        <f t="shared" si="3"/>
        <v>0</v>
      </c>
      <c r="N12" s="2">
        <f t="shared" si="4"/>
        <v>0</v>
      </c>
      <c r="O12" s="2">
        <f t="shared" si="5"/>
        <v>0</v>
      </c>
      <c r="P12" s="2">
        <f t="shared" si="6"/>
        <v>0</v>
      </c>
    </row>
    <row r="13" spans="2:16" ht="15.75" x14ac:dyDescent="0.25">
      <c r="B13" s="16" t="s">
        <v>19</v>
      </c>
      <c r="C13" s="13"/>
      <c r="D13" s="11">
        <v>2495</v>
      </c>
      <c r="E13" s="11">
        <v>1595</v>
      </c>
      <c r="F13" s="11">
        <v>1195</v>
      </c>
      <c r="G13" s="11">
        <v>795</v>
      </c>
      <c r="H13" s="11">
        <v>495</v>
      </c>
      <c r="I13" s="11">
        <v>299</v>
      </c>
      <c r="J13" s="10" t="s">
        <v>11</v>
      </c>
      <c r="K13" s="2">
        <f t="shared" si="1"/>
        <v>0</v>
      </c>
      <c r="L13" s="2">
        <f t="shared" si="2"/>
        <v>0</v>
      </c>
      <c r="M13" s="2">
        <f t="shared" si="3"/>
        <v>0</v>
      </c>
      <c r="N13" s="2">
        <f t="shared" si="4"/>
        <v>0</v>
      </c>
      <c r="O13" s="2">
        <f t="shared" si="5"/>
        <v>0</v>
      </c>
      <c r="P13" s="2">
        <f t="shared" si="6"/>
        <v>0</v>
      </c>
    </row>
    <row r="14" spans="2:16" ht="15.75" x14ac:dyDescent="0.25">
      <c r="B14" s="16" t="s">
        <v>20</v>
      </c>
      <c r="C14" s="13"/>
      <c r="D14" s="11">
        <v>2495</v>
      </c>
      <c r="E14" s="11">
        <v>1595</v>
      </c>
      <c r="F14" s="11">
        <v>1195</v>
      </c>
      <c r="G14" s="11">
        <v>795</v>
      </c>
      <c r="H14" s="11">
        <v>495</v>
      </c>
      <c r="I14" s="11">
        <v>299</v>
      </c>
      <c r="J14" s="10" t="s">
        <v>11</v>
      </c>
      <c r="K14" s="2">
        <f t="shared" si="1"/>
        <v>0</v>
      </c>
      <c r="L14" s="2">
        <f t="shared" si="2"/>
        <v>0</v>
      </c>
      <c r="M14" s="2">
        <f t="shared" si="3"/>
        <v>0</v>
      </c>
      <c r="N14" s="2">
        <f t="shared" si="4"/>
        <v>0</v>
      </c>
      <c r="O14" s="2">
        <f t="shared" si="5"/>
        <v>0</v>
      </c>
      <c r="P14" s="2">
        <f t="shared" si="6"/>
        <v>0</v>
      </c>
    </row>
    <row r="15" spans="2:16" ht="15.75" x14ac:dyDescent="0.25">
      <c r="B15" s="16" t="s">
        <v>21</v>
      </c>
      <c r="C15" s="13"/>
      <c r="D15" s="11">
        <v>2495</v>
      </c>
      <c r="E15" s="11">
        <v>1595</v>
      </c>
      <c r="F15" s="11">
        <v>1195</v>
      </c>
      <c r="G15" s="11">
        <v>795</v>
      </c>
      <c r="H15" s="11">
        <v>495</v>
      </c>
      <c r="I15" s="11">
        <v>299</v>
      </c>
      <c r="J15" s="10" t="s">
        <v>11</v>
      </c>
      <c r="K15" s="2">
        <f t="shared" si="1"/>
        <v>0</v>
      </c>
      <c r="L15" s="2">
        <f t="shared" si="2"/>
        <v>0</v>
      </c>
      <c r="M15" s="2">
        <f t="shared" si="3"/>
        <v>0</v>
      </c>
      <c r="N15" s="2">
        <f t="shared" si="4"/>
        <v>0</v>
      </c>
      <c r="O15" s="2">
        <f t="shared" si="5"/>
        <v>0</v>
      </c>
      <c r="P15" s="2">
        <f t="shared" si="6"/>
        <v>0</v>
      </c>
    </row>
    <row r="16" spans="2:16" ht="15.75" x14ac:dyDescent="0.25">
      <c r="B16" s="16" t="s">
        <v>22</v>
      </c>
      <c r="C16" s="13"/>
      <c r="D16" s="11">
        <v>2495</v>
      </c>
      <c r="E16" s="11">
        <v>1595</v>
      </c>
      <c r="F16" s="11">
        <v>1195</v>
      </c>
      <c r="G16" s="11">
        <v>795</v>
      </c>
      <c r="H16" s="11">
        <v>495</v>
      </c>
      <c r="I16" s="11">
        <v>299</v>
      </c>
      <c r="J16" s="10" t="s">
        <v>11</v>
      </c>
      <c r="K16" s="2">
        <f t="shared" si="1"/>
        <v>0</v>
      </c>
      <c r="L16" s="2">
        <f t="shared" si="2"/>
        <v>0</v>
      </c>
      <c r="M16" s="2">
        <f t="shared" si="3"/>
        <v>0</v>
      </c>
      <c r="N16" s="2">
        <f t="shared" si="4"/>
        <v>0</v>
      </c>
      <c r="O16" s="2">
        <f t="shared" si="5"/>
        <v>0</v>
      </c>
      <c r="P16" s="2">
        <f t="shared" si="6"/>
        <v>0</v>
      </c>
    </row>
    <row r="17" spans="2:16" ht="15.75" x14ac:dyDescent="0.25">
      <c r="B17" s="16" t="s">
        <v>23</v>
      </c>
      <c r="C17" s="13"/>
      <c r="D17" s="11">
        <v>2495</v>
      </c>
      <c r="E17" s="11">
        <v>1595</v>
      </c>
      <c r="F17" s="11">
        <v>1195</v>
      </c>
      <c r="G17" s="11">
        <v>795</v>
      </c>
      <c r="H17" s="11">
        <v>495</v>
      </c>
      <c r="I17" s="11">
        <v>299</v>
      </c>
      <c r="J17" s="10" t="s">
        <v>11</v>
      </c>
      <c r="K17" s="2">
        <f t="shared" si="1"/>
        <v>0</v>
      </c>
      <c r="L17" s="2">
        <f t="shared" si="2"/>
        <v>0</v>
      </c>
      <c r="M17" s="2">
        <f t="shared" si="3"/>
        <v>0</v>
      </c>
      <c r="N17" s="2">
        <f t="shared" si="4"/>
        <v>0</v>
      </c>
      <c r="O17" s="2">
        <f t="shared" si="5"/>
        <v>0</v>
      </c>
      <c r="P17" s="2">
        <f t="shared" si="6"/>
        <v>0</v>
      </c>
    </row>
    <row r="18" spans="2:16" ht="15.75" x14ac:dyDescent="0.25">
      <c r="B18" s="16" t="s">
        <v>24</v>
      </c>
      <c r="C18" s="13"/>
      <c r="D18" s="11">
        <v>2495</v>
      </c>
      <c r="E18" s="11">
        <v>1595</v>
      </c>
      <c r="F18" s="11">
        <v>1195</v>
      </c>
      <c r="G18" s="11">
        <v>795</v>
      </c>
      <c r="H18" s="11">
        <v>495</v>
      </c>
      <c r="I18" s="11">
        <v>299</v>
      </c>
      <c r="J18" s="10" t="s">
        <v>11</v>
      </c>
      <c r="K18" s="2">
        <f t="shared" si="1"/>
        <v>0</v>
      </c>
      <c r="L18" s="2">
        <f t="shared" si="2"/>
        <v>0</v>
      </c>
      <c r="M18" s="2">
        <f t="shared" si="3"/>
        <v>0</v>
      </c>
      <c r="N18" s="2">
        <f t="shared" si="4"/>
        <v>0</v>
      </c>
      <c r="O18" s="2">
        <f t="shared" si="5"/>
        <v>0</v>
      </c>
      <c r="P18" s="2">
        <f t="shared" si="6"/>
        <v>0</v>
      </c>
    </row>
    <row r="19" spans="2:16" ht="15.75" x14ac:dyDescent="0.25">
      <c r="B19" s="16" t="s">
        <v>25</v>
      </c>
      <c r="C19" s="13"/>
      <c r="D19" s="11">
        <v>2495</v>
      </c>
      <c r="E19" s="11">
        <v>1595</v>
      </c>
      <c r="F19" s="11">
        <v>1195</v>
      </c>
      <c r="G19" s="11">
        <v>795</v>
      </c>
      <c r="H19" s="11">
        <v>495</v>
      </c>
      <c r="I19" s="11">
        <v>299</v>
      </c>
      <c r="J19" s="10" t="s">
        <v>11</v>
      </c>
      <c r="K19" s="2">
        <f t="shared" si="1"/>
        <v>0</v>
      </c>
      <c r="L19" s="2">
        <f t="shared" si="2"/>
        <v>0</v>
      </c>
      <c r="M19" s="2">
        <f t="shared" si="3"/>
        <v>0</v>
      </c>
      <c r="N19" s="2">
        <f t="shared" si="4"/>
        <v>0</v>
      </c>
      <c r="O19" s="2">
        <f t="shared" si="5"/>
        <v>0</v>
      </c>
      <c r="P19" s="2">
        <f t="shared" si="6"/>
        <v>0</v>
      </c>
    </row>
    <row r="20" spans="2:16" ht="15.75" x14ac:dyDescent="0.25">
      <c r="B20" s="16" t="s">
        <v>26</v>
      </c>
      <c r="C20" s="13"/>
      <c r="D20" s="11">
        <v>2495</v>
      </c>
      <c r="E20" s="11">
        <v>1595</v>
      </c>
      <c r="F20" s="11">
        <v>1195</v>
      </c>
      <c r="G20" s="11">
        <v>795</v>
      </c>
      <c r="H20" s="11">
        <v>495</v>
      </c>
      <c r="I20" s="11">
        <v>299</v>
      </c>
      <c r="J20" s="10" t="s">
        <v>11</v>
      </c>
      <c r="K20" s="2">
        <f t="shared" si="1"/>
        <v>0</v>
      </c>
      <c r="L20" s="2">
        <f t="shared" si="2"/>
        <v>0</v>
      </c>
      <c r="M20" s="2">
        <f t="shared" si="3"/>
        <v>0</v>
      </c>
      <c r="N20" s="2">
        <f t="shared" si="4"/>
        <v>0</v>
      </c>
      <c r="O20" s="2">
        <f t="shared" si="5"/>
        <v>0</v>
      </c>
      <c r="P20" s="2">
        <f t="shared" si="6"/>
        <v>0</v>
      </c>
    </row>
    <row r="21" spans="2:16" ht="15.75" x14ac:dyDescent="0.25">
      <c r="B21" s="16" t="s">
        <v>27</v>
      </c>
      <c r="C21" s="13"/>
      <c r="D21" s="11">
        <v>2495</v>
      </c>
      <c r="E21" s="11">
        <v>1595</v>
      </c>
      <c r="F21" s="11">
        <v>1195</v>
      </c>
      <c r="G21" s="11">
        <v>795</v>
      </c>
      <c r="H21" s="11">
        <v>495</v>
      </c>
      <c r="I21" s="11">
        <v>299</v>
      </c>
      <c r="J21" s="10" t="s">
        <v>28</v>
      </c>
      <c r="K21" s="2">
        <f t="shared" si="1"/>
        <v>0</v>
      </c>
      <c r="L21" s="2">
        <f t="shared" si="2"/>
        <v>0</v>
      </c>
      <c r="M21" s="2">
        <f t="shared" si="3"/>
        <v>0</v>
      </c>
      <c r="N21" s="2">
        <f t="shared" si="4"/>
        <v>0</v>
      </c>
      <c r="O21" s="2">
        <f t="shared" si="5"/>
        <v>0</v>
      </c>
      <c r="P21" s="2">
        <f t="shared" si="6"/>
        <v>0</v>
      </c>
    </row>
    <row r="22" spans="2:16" ht="15.75" x14ac:dyDescent="0.25">
      <c r="B22" s="16" t="s">
        <v>29</v>
      </c>
      <c r="C22" s="13"/>
      <c r="D22" s="11">
        <v>2495</v>
      </c>
      <c r="E22" s="11">
        <v>1595</v>
      </c>
      <c r="F22" s="11">
        <v>1195</v>
      </c>
      <c r="G22" s="11">
        <v>795</v>
      </c>
      <c r="H22" s="11">
        <v>495</v>
      </c>
      <c r="I22" s="11">
        <v>299</v>
      </c>
      <c r="J22" s="10" t="s">
        <v>11</v>
      </c>
      <c r="K22" s="2">
        <f t="shared" si="1"/>
        <v>0</v>
      </c>
      <c r="L22" s="2">
        <f t="shared" si="2"/>
        <v>0</v>
      </c>
      <c r="M22" s="2">
        <f t="shared" si="3"/>
        <v>0</v>
      </c>
      <c r="N22" s="2">
        <f t="shared" si="4"/>
        <v>0</v>
      </c>
      <c r="O22" s="2">
        <f t="shared" si="5"/>
        <v>0</v>
      </c>
      <c r="P22" s="2">
        <f t="shared" si="6"/>
        <v>0</v>
      </c>
    </row>
    <row r="23" spans="2:16" ht="15.75" x14ac:dyDescent="0.25">
      <c r="B23" s="16"/>
      <c r="C23" s="18"/>
      <c r="D23" s="11"/>
      <c r="E23" s="11"/>
      <c r="F23" s="11"/>
      <c r="G23" s="11"/>
      <c r="H23" s="11"/>
      <c r="I23" s="11"/>
      <c r="J23" s="10"/>
      <c r="K23" s="2"/>
      <c r="L23" s="2"/>
      <c r="M23" s="2"/>
      <c r="N23" s="2"/>
      <c r="O23" s="2"/>
      <c r="P23" s="2"/>
    </row>
    <row r="24" spans="2:16" ht="15.75" x14ac:dyDescent="0.25">
      <c r="B24" s="7" t="s">
        <v>30</v>
      </c>
      <c r="C24" s="18"/>
      <c r="D24" s="11"/>
      <c r="E24" s="11"/>
      <c r="F24" s="11"/>
      <c r="G24" s="11"/>
      <c r="H24" s="11"/>
      <c r="I24" s="11"/>
      <c r="J24" s="10"/>
      <c r="K24" s="2"/>
      <c r="L24" s="2"/>
      <c r="M24" s="2"/>
      <c r="N24" s="2"/>
      <c r="O24" s="2"/>
      <c r="P24" s="2"/>
    </row>
    <row r="25" spans="2:16" ht="15.75" x14ac:dyDescent="0.25">
      <c r="B25" s="16" t="s">
        <v>10</v>
      </c>
      <c r="C25" s="13"/>
      <c r="D25" s="11">
        <v>7990</v>
      </c>
      <c r="E25" s="11">
        <v>5590</v>
      </c>
      <c r="F25" s="11">
        <v>4790</v>
      </c>
      <c r="G25" s="11">
        <v>3190</v>
      </c>
      <c r="H25" s="11">
        <v>2390</v>
      </c>
      <c r="I25" s="11">
        <v>1590</v>
      </c>
      <c r="J25" s="10" t="s">
        <v>31</v>
      </c>
      <c r="K25" s="2">
        <f t="shared" ref="K25:K42" si="7">$C25*D25</f>
        <v>0</v>
      </c>
      <c r="L25" s="2">
        <f t="shared" ref="L25:L42" si="8">$C25*E25</f>
        <v>0</v>
      </c>
      <c r="M25" s="2">
        <f t="shared" ref="M25:M42" si="9">$C25*F25</f>
        <v>0</v>
      </c>
      <c r="N25" s="2">
        <f t="shared" ref="N25:N42" si="10">$C25*G25</f>
        <v>0</v>
      </c>
      <c r="O25" s="2">
        <f t="shared" si="5"/>
        <v>0</v>
      </c>
      <c r="P25" s="2">
        <f t="shared" si="6"/>
        <v>0</v>
      </c>
    </row>
    <row r="26" spans="2:16" ht="15.75" x14ac:dyDescent="0.25">
      <c r="B26" s="16" t="s">
        <v>12</v>
      </c>
      <c r="C26" s="13"/>
      <c r="D26" s="11">
        <v>7990</v>
      </c>
      <c r="E26" s="11">
        <v>5590</v>
      </c>
      <c r="F26" s="11">
        <v>4790</v>
      </c>
      <c r="G26" s="11">
        <v>3190</v>
      </c>
      <c r="H26" s="11">
        <v>2390</v>
      </c>
      <c r="I26" s="11">
        <v>1590</v>
      </c>
      <c r="J26" s="10" t="s">
        <v>31</v>
      </c>
      <c r="K26" s="2">
        <f t="shared" si="7"/>
        <v>0</v>
      </c>
      <c r="L26" s="2">
        <f t="shared" si="8"/>
        <v>0</v>
      </c>
      <c r="M26" s="2">
        <f t="shared" si="9"/>
        <v>0</v>
      </c>
      <c r="N26" s="2">
        <f t="shared" si="10"/>
        <v>0</v>
      </c>
      <c r="O26" s="2">
        <f t="shared" si="5"/>
        <v>0</v>
      </c>
      <c r="P26" s="2">
        <f t="shared" si="6"/>
        <v>0</v>
      </c>
    </row>
    <row r="27" spans="2:16" ht="15.75" x14ac:dyDescent="0.25">
      <c r="B27" s="16" t="s">
        <v>13</v>
      </c>
      <c r="C27" s="13"/>
      <c r="D27" s="11">
        <v>7990</v>
      </c>
      <c r="E27" s="11">
        <v>5590</v>
      </c>
      <c r="F27" s="11">
        <v>4790</v>
      </c>
      <c r="G27" s="11">
        <v>3190</v>
      </c>
      <c r="H27" s="11">
        <v>2390</v>
      </c>
      <c r="I27" s="11">
        <v>1590</v>
      </c>
      <c r="J27" s="10" t="s">
        <v>31</v>
      </c>
      <c r="K27" s="2">
        <f t="shared" si="7"/>
        <v>0</v>
      </c>
      <c r="L27" s="2">
        <f t="shared" si="8"/>
        <v>0</v>
      </c>
      <c r="M27" s="2">
        <f t="shared" si="9"/>
        <v>0</v>
      </c>
      <c r="N27" s="2">
        <f t="shared" si="10"/>
        <v>0</v>
      </c>
      <c r="O27" s="2">
        <f t="shared" si="5"/>
        <v>0</v>
      </c>
      <c r="P27" s="2">
        <f t="shared" si="6"/>
        <v>0</v>
      </c>
    </row>
    <row r="28" spans="2:16" ht="15.75" x14ac:dyDescent="0.25">
      <c r="B28" s="16" t="s">
        <v>14</v>
      </c>
      <c r="C28" s="13"/>
      <c r="D28" s="11">
        <v>7990</v>
      </c>
      <c r="E28" s="11">
        <v>5590</v>
      </c>
      <c r="F28" s="11">
        <v>4790</v>
      </c>
      <c r="G28" s="11">
        <v>3190</v>
      </c>
      <c r="H28" s="11">
        <v>2390</v>
      </c>
      <c r="I28" s="11">
        <v>1590</v>
      </c>
      <c r="J28" s="10" t="s">
        <v>31</v>
      </c>
      <c r="K28" s="2">
        <f t="shared" si="7"/>
        <v>0</v>
      </c>
      <c r="L28" s="2">
        <f t="shared" si="8"/>
        <v>0</v>
      </c>
      <c r="M28" s="2">
        <f t="shared" si="9"/>
        <v>0</v>
      </c>
      <c r="N28" s="2">
        <f t="shared" si="10"/>
        <v>0</v>
      </c>
      <c r="O28" s="2">
        <f t="shared" si="5"/>
        <v>0</v>
      </c>
      <c r="P28" s="2">
        <f t="shared" si="6"/>
        <v>0</v>
      </c>
    </row>
    <row r="29" spans="2:16" ht="15.75" x14ac:dyDescent="0.25">
      <c r="B29" s="16" t="s">
        <v>15</v>
      </c>
      <c r="C29" s="13"/>
      <c r="D29" s="11">
        <v>7990</v>
      </c>
      <c r="E29" s="11">
        <v>5590</v>
      </c>
      <c r="F29" s="11">
        <v>4790</v>
      </c>
      <c r="G29" s="11">
        <v>3190</v>
      </c>
      <c r="H29" s="11">
        <v>2390</v>
      </c>
      <c r="I29" s="11">
        <v>1590</v>
      </c>
      <c r="J29" s="10" t="s">
        <v>31</v>
      </c>
      <c r="K29" s="2">
        <f t="shared" si="7"/>
        <v>0</v>
      </c>
      <c r="L29" s="2">
        <f t="shared" si="8"/>
        <v>0</v>
      </c>
      <c r="M29" s="2">
        <f t="shared" si="9"/>
        <v>0</v>
      </c>
      <c r="N29" s="2">
        <f t="shared" si="10"/>
        <v>0</v>
      </c>
      <c r="O29" s="2">
        <f t="shared" si="5"/>
        <v>0</v>
      </c>
      <c r="P29" s="2">
        <f t="shared" si="6"/>
        <v>0</v>
      </c>
    </row>
    <row r="30" spans="2:16" ht="15.75" x14ac:dyDescent="0.25">
      <c r="B30" s="16" t="s">
        <v>16</v>
      </c>
      <c r="C30" s="13"/>
      <c r="D30" s="11">
        <v>7990</v>
      </c>
      <c r="E30" s="11">
        <v>5590</v>
      </c>
      <c r="F30" s="11">
        <v>4790</v>
      </c>
      <c r="G30" s="11">
        <v>3190</v>
      </c>
      <c r="H30" s="11">
        <v>2390</v>
      </c>
      <c r="I30" s="11">
        <v>1590</v>
      </c>
      <c r="J30" s="10" t="s">
        <v>31</v>
      </c>
      <c r="K30" s="2">
        <f t="shared" si="7"/>
        <v>0</v>
      </c>
      <c r="L30" s="2">
        <f t="shared" si="8"/>
        <v>0</v>
      </c>
      <c r="M30" s="2">
        <f t="shared" si="9"/>
        <v>0</v>
      </c>
      <c r="N30" s="2">
        <f t="shared" si="10"/>
        <v>0</v>
      </c>
      <c r="O30" s="2">
        <f t="shared" si="5"/>
        <v>0</v>
      </c>
      <c r="P30" s="2">
        <f t="shared" si="6"/>
        <v>0</v>
      </c>
    </row>
    <row r="31" spans="2:16" ht="15.75" x14ac:dyDescent="0.25">
      <c r="B31" s="16" t="s">
        <v>17</v>
      </c>
      <c r="C31" s="13"/>
      <c r="D31" s="11">
        <v>7990</v>
      </c>
      <c r="E31" s="11">
        <v>5590</v>
      </c>
      <c r="F31" s="11">
        <v>4790</v>
      </c>
      <c r="G31" s="11">
        <v>3190</v>
      </c>
      <c r="H31" s="11">
        <v>2390</v>
      </c>
      <c r="I31" s="11">
        <v>1590</v>
      </c>
      <c r="J31" s="10" t="s">
        <v>31</v>
      </c>
      <c r="K31" s="2">
        <f t="shared" si="7"/>
        <v>0</v>
      </c>
      <c r="L31" s="2">
        <f t="shared" si="8"/>
        <v>0</v>
      </c>
      <c r="M31" s="2">
        <f t="shared" si="9"/>
        <v>0</v>
      </c>
      <c r="N31" s="2">
        <f t="shared" si="10"/>
        <v>0</v>
      </c>
      <c r="O31" s="2">
        <f t="shared" si="5"/>
        <v>0</v>
      </c>
      <c r="P31" s="2">
        <f t="shared" si="6"/>
        <v>0</v>
      </c>
    </row>
    <row r="32" spans="2:16" ht="15.75" x14ac:dyDescent="0.25">
      <c r="B32" s="16" t="s">
        <v>18</v>
      </c>
      <c r="C32" s="13"/>
      <c r="D32" s="11">
        <v>7990</v>
      </c>
      <c r="E32" s="11">
        <v>5590</v>
      </c>
      <c r="F32" s="11">
        <v>4790</v>
      </c>
      <c r="G32" s="11">
        <v>3190</v>
      </c>
      <c r="H32" s="11">
        <v>2390</v>
      </c>
      <c r="I32" s="11">
        <v>1590</v>
      </c>
      <c r="J32" s="10" t="s">
        <v>31</v>
      </c>
      <c r="K32" s="2">
        <f t="shared" si="7"/>
        <v>0</v>
      </c>
      <c r="L32" s="2">
        <f t="shared" si="8"/>
        <v>0</v>
      </c>
      <c r="M32" s="2">
        <f t="shared" si="9"/>
        <v>0</v>
      </c>
      <c r="N32" s="2">
        <f t="shared" si="10"/>
        <v>0</v>
      </c>
      <c r="O32" s="2">
        <f t="shared" si="5"/>
        <v>0</v>
      </c>
      <c r="P32" s="2">
        <f t="shared" si="6"/>
        <v>0</v>
      </c>
    </row>
    <row r="33" spans="2:16" ht="15.75" x14ac:dyDescent="0.25">
      <c r="B33" s="16" t="s">
        <v>19</v>
      </c>
      <c r="C33" s="13"/>
      <c r="D33" s="11">
        <v>7990</v>
      </c>
      <c r="E33" s="11">
        <v>5590</v>
      </c>
      <c r="F33" s="11">
        <v>4790</v>
      </c>
      <c r="G33" s="11">
        <v>3190</v>
      </c>
      <c r="H33" s="11">
        <v>2390</v>
      </c>
      <c r="I33" s="11">
        <v>1590</v>
      </c>
      <c r="J33" s="10" t="s">
        <v>31</v>
      </c>
      <c r="K33" s="2">
        <f t="shared" si="7"/>
        <v>0</v>
      </c>
      <c r="L33" s="2">
        <f t="shared" si="8"/>
        <v>0</v>
      </c>
      <c r="M33" s="2">
        <f t="shared" si="9"/>
        <v>0</v>
      </c>
      <c r="N33" s="2">
        <f t="shared" si="10"/>
        <v>0</v>
      </c>
      <c r="O33" s="2">
        <f t="shared" si="5"/>
        <v>0</v>
      </c>
      <c r="P33" s="2">
        <f t="shared" si="6"/>
        <v>0</v>
      </c>
    </row>
    <row r="34" spans="2:16" ht="15.75" x14ac:dyDescent="0.25">
      <c r="B34" s="16" t="s">
        <v>20</v>
      </c>
      <c r="C34" s="13"/>
      <c r="D34" s="11">
        <v>7990</v>
      </c>
      <c r="E34" s="11">
        <v>5590</v>
      </c>
      <c r="F34" s="11">
        <v>4790</v>
      </c>
      <c r="G34" s="11">
        <v>3190</v>
      </c>
      <c r="H34" s="11">
        <v>2390</v>
      </c>
      <c r="I34" s="11">
        <v>1590</v>
      </c>
      <c r="J34" s="10" t="s">
        <v>31</v>
      </c>
      <c r="K34" s="2">
        <f t="shared" si="7"/>
        <v>0</v>
      </c>
      <c r="L34" s="2">
        <f t="shared" si="8"/>
        <v>0</v>
      </c>
      <c r="M34" s="2">
        <f t="shared" si="9"/>
        <v>0</v>
      </c>
      <c r="N34" s="2">
        <f t="shared" si="10"/>
        <v>0</v>
      </c>
      <c r="O34" s="2">
        <f t="shared" si="5"/>
        <v>0</v>
      </c>
      <c r="P34" s="2">
        <f t="shared" si="6"/>
        <v>0</v>
      </c>
    </row>
    <row r="35" spans="2:16" ht="15.75" x14ac:dyDescent="0.25">
      <c r="B35" s="16" t="s">
        <v>21</v>
      </c>
      <c r="C35" s="13"/>
      <c r="D35" s="11">
        <v>7990</v>
      </c>
      <c r="E35" s="11">
        <v>5590</v>
      </c>
      <c r="F35" s="11">
        <v>4790</v>
      </c>
      <c r="G35" s="11">
        <v>3190</v>
      </c>
      <c r="H35" s="11">
        <v>2390</v>
      </c>
      <c r="I35" s="11">
        <v>1590</v>
      </c>
      <c r="J35" s="10" t="s">
        <v>31</v>
      </c>
      <c r="K35" s="2">
        <f t="shared" si="7"/>
        <v>0</v>
      </c>
      <c r="L35" s="2">
        <f t="shared" si="8"/>
        <v>0</v>
      </c>
      <c r="M35" s="2">
        <f t="shared" si="9"/>
        <v>0</v>
      </c>
      <c r="N35" s="2">
        <f t="shared" si="10"/>
        <v>0</v>
      </c>
      <c r="O35" s="2">
        <f t="shared" si="5"/>
        <v>0</v>
      </c>
      <c r="P35" s="2">
        <f t="shared" si="6"/>
        <v>0</v>
      </c>
    </row>
    <row r="36" spans="2:16" ht="15.75" x14ac:dyDescent="0.25">
      <c r="B36" s="16" t="s">
        <v>22</v>
      </c>
      <c r="C36" s="13"/>
      <c r="D36" s="11">
        <v>7990</v>
      </c>
      <c r="E36" s="11">
        <v>5590</v>
      </c>
      <c r="F36" s="11">
        <v>4790</v>
      </c>
      <c r="G36" s="11">
        <v>3190</v>
      </c>
      <c r="H36" s="11">
        <v>2390</v>
      </c>
      <c r="I36" s="11">
        <v>1590</v>
      </c>
      <c r="J36" s="10" t="s">
        <v>31</v>
      </c>
      <c r="K36" s="2">
        <f t="shared" si="7"/>
        <v>0</v>
      </c>
      <c r="L36" s="2">
        <f t="shared" si="8"/>
        <v>0</v>
      </c>
      <c r="M36" s="2">
        <f t="shared" si="9"/>
        <v>0</v>
      </c>
      <c r="N36" s="2">
        <f t="shared" si="10"/>
        <v>0</v>
      </c>
      <c r="O36" s="2">
        <f t="shared" si="5"/>
        <v>0</v>
      </c>
      <c r="P36" s="2">
        <f t="shared" si="6"/>
        <v>0</v>
      </c>
    </row>
    <row r="37" spans="2:16" ht="15.75" x14ac:dyDescent="0.25">
      <c r="B37" s="16" t="s">
        <v>23</v>
      </c>
      <c r="C37" s="13"/>
      <c r="D37" s="11">
        <v>7990</v>
      </c>
      <c r="E37" s="11">
        <v>5590</v>
      </c>
      <c r="F37" s="11">
        <v>4790</v>
      </c>
      <c r="G37" s="11">
        <v>3190</v>
      </c>
      <c r="H37" s="11">
        <v>2390</v>
      </c>
      <c r="I37" s="11">
        <v>1590</v>
      </c>
      <c r="J37" s="10" t="s">
        <v>31</v>
      </c>
      <c r="K37" s="2">
        <f t="shared" si="7"/>
        <v>0</v>
      </c>
      <c r="L37" s="2">
        <f t="shared" si="8"/>
        <v>0</v>
      </c>
      <c r="M37" s="2">
        <f t="shared" si="9"/>
        <v>0</v>
      </c>
      <c r="N37" s="2">
        <f t="shared" si="10"/>
        <v>0</v>
      </c>
      <c r="O37" s="2">
        <f t="shared" si="5"/>
        <v>0</v>
      </c>
      <c r="P37" s="2">
        <f t="shared" si="6"/>
        <v>0</v>
      </c>
    </row>
    <row r="38" spans="2:16" ht="15.75" x14ac:dyDescent="0.25">
      <c r="B38" s="16" t="s">
        <v>24</v>
      </c>
      <c r="C38" s="13"/>
      <c r="D38" s="11">
        <v>7990</v>
      </c>
      <c r="E38" s="11">
        <v>5590</v>
      </c>
      <c r="F38" s="11">
        <v>4790</v>
      </c>
      <c r="G38" s="11">
        <v>3190</v>
      </c>
      <c r="H38" s="11">
        <v>2390</v>
      </c>
      <c r="I38" s="11">
        <v>1590</v>
      </c>
      <c r="J38" s="10" t="s">
        <v>31</v>
      </c>
      <c r="K38" s="2">
        <f t="shared" si="7"/>
        <v>0</v>
      </c>
      <c r="L38" s="2">
        <f t="shared" si="8"/>
        <v>0</v>
      </c>
      <c r="M38" s="2">
        <f t="shared" si="9"/>
        <v>0</v>
      </c>
      <c r="N38" s="2">
        <f t="shared" si="10"/>
        <v>0</v>
      </c>
      <c r="O38" s="2">
        <f t="shared" si="5"/>
        <v>0</v>
      </c>
      <c r="P38" s="2">
        <f t="shared" si="6"/>
        <v>0</v>
      </c>
    </row>
    <row r="39" spans="2:16" ht="15.75" x14ac:dyDescent="0.25">
      <c r="B39" s="16" t="s">
        <v>25</v>
      </c>
      <c r="C39" s="13"/>
      <c r="D39" s="11">
        <v>7990</v>
      </c>
      <c r="E39" s="11">
        <v>5590</v>
      </c>
      <c r="F39" s="11">
        <v>4790</v>
      </c>
      <c r="G39" s="11">
        <v>3190</v>
      </c>
      <c r="H39" s="11">
        <v>2390</v>
      </c>
      <c r="I39" s="11">
        <v>1590</v>
      </c>
      <c r="J39" s="10" t="s">
        <v>31</v>
      </c>
      <c r="K39" s="2">
        <f t="shared" si="7"/>
        <v>0</v>
      </c>
      <c r="L39" s="2">
        <f t="shared" si="8"/>
        <v>0</v>
      </c>
      <c r="M39" s="2">
        <f t="shared" si="9"/>
        <v>0</v>
      </c>
      <c r="N39" s="2">
        <f t="shared" si="10"/>
        <v>0</v>
      </c>
      <c r="O39" s="2">
        <f t="shared" si="5"/>
        <v>0</v>
      </c>
      <c r="P39" s="2">
        <f t="shared" si="6"/>
        <v>0</v>
      </c>
    </row>
    <row r="40" spans="2:16" ht="15.75" x14ac:dyDescent="0.25">
      <c r="B40" s="16" t="s">
        <v>26</v>
      </c>
      <c r="C40" s="13"/>
      <c r="D40" s="11">
        <v>7990</v>
      </c>
      <c r="E40" s="11">
        <v>5590</v>
      </c>
      <c r="F40" s="11">
        <v>4790</v>
      </c>
      <c r="G40" s="11">
        <v>3190</v>
      </c>
      <c r="H40" s="11">
        <v>2390</v>
      </c>
      <c r="I40" s="11">
        <v>1590</v>
      </c>
      <c r="J40" s="10" t="s">
        <v>31</v>
      </c>
      <c r="K40" s="2">
        <f t="shared" si="7"/>
        <v>0</v>
      </c>
      <c r="L40" s="2">
        <f t="shared" si="8"/>
        <v>0</v>
      </c>
      <c r="M40" s="2">
        <f t="shared" si="9"/>
        <v>0</v>
      </c>
      <c r="N40" s="2">
        <f t="shared" si="10"/>
        <v>0</v>
      </c>
      <c r="O40" s="2">
        <f t="shared" si="5"/>
        <v>0</v>
      </c>
      <c r="P40" s="2">
        <f t="shared" si="6"/>
        <v>0</v>
      </c>
    </row>
    <row r="41" spans="2:16" ht="15.75" x14ac:dyDescent="0.25">
      <c r="B41" s="16" t="s">
        <v>27</v>
      </c>
      <c r="C41" s="13"/>
      <c r="D41" s="11">
        <v>7990</v>
      </c>
      <c r="E41" s="11">
        <v>5590</v>
      </c>
      <c r="F41" s="11">
        <v>4790</v>
      </c>
      <c r="G41" s="11">
        <v>3190</v>
      </c>
      <c r="H41" s="11">
        <v>2390</v>
      </c>
      <c r="I41" s="11">
        <v>1590</v>
      </c>
      <c r="J41" s="10" t="s">
        <v>31</v>
      </c>
      <c r="K41" s="2">
        <f t="shared" si="7"/>
        <v>0</v>
      </c>
      <c r="L41" s="2">
        <f t="shared" si="8"/>
        <v>0</v>
      </c>
      <c r="M41" s="2">
        <f t="shared" si="9"/>
        <v>0</v>
      </c>
      <c r="N41" s="2">
        <f t="shared" si="10"/>
        <v>0</v>
      </c>
      <c r="O41" s="2">
        <f t="shared" si="5"/>
        <v>0</v>
      </c>
      <c r="P41" s="2">
        <f t="shared" si="6"/>
        <v>0</v>
      </c>
    </row>
    <row r="42" spans="2:16" ht="15.75" x14ac:dyDescent="0.25">
      <c r="B42" s="16" t="s">
        <v>29</v>
      </c>
      <c r="C42" s="13"/>
      <c r="D42" s="11">
        <v>7990</v>
      </c>
      <c r="E42" s="11">
        <v>5590</v>
      </c>
      <c r="F42" s="11">
        <v>4790</v>
      </c>
      <c r="G42" s="11">
        <v>3190</v>
      </c>
      <c r="H42" s="11">
        <v>2390</v>
      </c>
      <c r="I42" s="11">
        <v>1590</v>
      </c>
      <c r="J42" s="10" t="s">
        <v>31</v>
      </c>
      <c r="K42" s="2">
        <f t="shared" si="7"/>
        <v>0</v>
      </c>
      <c r="L42" s="2">
        <f t="shared" si="8"/>
        <v>0</v>
      </c>
      <c r="M42" s="2">
        <f t="shared" si="9"/>
        <v>0</v>
      </c>
      <c r="N42" s="2">
        <f t="shared" si="10"/>
        <v>0</v>
      </c>
      <c r="O42" s="2">
        <f t="shared" si="5"/>
        <v>0</v>
      </c>
      <c r="P42" s="2">
        <f t="shared" si="6"/>
        <v>0</v>
      </c>
    </row>
    <row r="43" spans="2:16" ht="15.75" x14ac:dyDescent="0.25">
      <c r="B43" s="7"/>
      <c r="C43" s="18"/>
      <c r="D43" s="11"/>
      <c r="E43" s="11"/>
      <c r="F43" s="11"/>
      <c r="G43" s="11"/>
      <c r="H43" s="11"/>
      <c r="I43" s="11"/>
      <c r="J43" s="10"/>
      <c r="K43" s="2"/>
      <c r="L43" s="2"/>
      <c r="M43" s="2"/>
      <c r="N43" s="2"/>
      <c r="O43" s="2"/>
      <c r="P43" s="2"/>
    </row>
    <row r="44" spans="2:16" ht="15.75" x14ac:dyDescent="0.25">
      <c r="B44" s="7" t="s">
        <v>32</v>
      </c>
      <c r="C44" s="18"/>
      <c r="D44" s="11"/>
      <c r="E44" s="11"/>
      <c r="F44" s="11"/>
      <c r="G44" s="11"/>
      <c r="H44" s="11"/>
      <c r="I44" s="11"/>
      <c r="J44" s="10"/>
      <c r="K44" s="2"/>
      <c r="L44" s="2"/>
      <c r="M44" s="2"/>
      <c r="N44" s="2"/>
      <c r="O44" s="2"/>
      <c r="P44" s="2"/>
    </row>
    <row r="45" spans="2:16" ht="15.75" x14ac:dyDescent="0.25">
      <c r="B45" s="16" t="s">
        <v>33</v>
      </c>
      <c r="C45" s="13"/>
      <c r="D45" s="11">
        <v>4390</v>
      </c>
      <c r="E45" s="11">
        <v>2190</v>
      </c>
      <c r="F45" s="11">
        <v>1790</v>
      </c>
      <c r="G45" s="11">
        <v>1290</v>
      </c>
      <c r="H45" s="11">
        <v>890</v>
      </c>
      <c r="I45" s="11">
        <v>529</v>
      </c>
      <c r="J45" s="10" t="s">
        <v>34</v>
      </c>
      <c r="K45" s="2">
        <f t="shared" ref="K45" si="11">$C45*D45</f>
        <v>0</v>
      </c>
      <c r="L45" s="2">
        <f t="shared" ref="L45" si="12">$C45*E45</f>
        <v>0</v>
      </c>
      <c r="M45" s="2">
        <f t="shared" ref="M45" si="13">$C45*F45</f>
        <v>0</v>
      </c>
      <c r="N45" s="2">
        <f t="shared" ref="N45" si="14">$C45*G45</f>
        <v>0</v>
      </c>
      <c r="O45" s="2">
        <f t="shared" ref="O45" si="15">$C45*H45</f>
        <v>0</v>
      </c>
      <c r="P45" s="2">
        <f t="shared" ref="P45" si="16">$C45*I45</f>
        <v>0</v>
      </c>
    </row>
    <row r="46" spans="2:16" ht="15.75" x14ac:dyDescent="0.25">
      <c r="B46" s="16" t="s">
        <v>35</v>
      </c>
      <c r="C46" s="13"/>
      <c r="D46" s="11">
        <v>4390</v>
      </c>
      <c r="E46" s="11">
        <v>2190</v>
      </c>
      <c r="F46" s="11">
        <v>1790</v>
      </c>
      <c r="G46" s="11">
        <v>1290</v>
      </c>
      <c r="H46" s="11">
        <v>890</v>
      </c>
      <c r="I46" s="11">
        <v>529</v>
      </c>
      <c r="J46" s="10" t="s">
        <v>34</v>
      </c>
      <c r="K46" s="2">
        <f t="shared" ref="K46:N52" si="17">$C46*D46</f>
        <v>0</v>
      </c>
      <c r="L46" s="2">
        <f t="shared" si="17"/>
        <v>0</v>
      </c>
      <c r="M46" s="2">
        <f t="shared" si="17"/>
        <v>0</v>
      </c>
      <c r="N46" s="2">
        <f t="shared" si="17"/>
        <v>0</v>
      </c>
      <c r="O46" s="2">
        <f t="shared" si="5"/>
        <v>0</v>
      </c>
      <c r="P46" s="2">
        <f t="shared" si="6"/>
        <v>0</v>
      </c>
    </row>
    <row r="47" spans="2:16" ht="15.75" x14ac:dyDescent="0.25">
      <c r="B47" s="16" t="s">
        <v>36</v>
      </c>
      <c r="C47" s="13"/>
      <c r="D47" s="11">
        <v>5690</v>
      </c>
      <c r="E47" s="11">
        <v>2790</v>
      </c>
      <c r="F47" s="11">
        <v>2290</v>
      </c>
      <c r="G47" s="11">
        <v>1690</v>
      </c>
      <c r="H47" s="11">
        <v>1090</v>
      </c>
      <c r="I47" s="11">
        <v>649</v>
      </c>
      <c r="J47" s="10" t="s">
        <v>37</v>
      </c>
      <c r="K47" s="2">
        <f t="shared" si="17"/>
        <v>0</v>
      </c>
      <c r="L47" s="2">
        <f t="shared" si="17"/>
        <v>0</v>
      </c>
      <c r="M47" s="2">
        <f t="shared" si="17"/>
        <v>0</v>
      </c>
      <c r="N47" s="2">
        <f t="shared" si="17"/>
        <v>0</v>
      </c>
      <c r="O47" s="2">
        <f t="shared" si="5"/>
        <v>0</v>
      </c>
      <c r="P47" s="2">
        <f t="shared" si="6"/>
        <v>0</v>
      </c>
    </row>
    <row r="48" spans="2:16" ht="15.75" x14ac:dyDescent="0.25">
      <c r="B48" s="16" t="s">
        <v>38</v>
      </c>
      <c r="C48" s="13"/>
      <c r="D48" s="11">
        <v>6290</v>
      </c>
      <c r="E48" s="11">
        <v>3190</v>
      </c>
      <c r="F48" s="11">
        <v>2490</v>
      </c>
      <c r="G48" s="11">
        <v>1890</v>
      </c>
      <c r="H48" s="11">
        <v>1190</v>
      </c>
      <c r="I48" s="11">
        <v>719</v>
      </c>
      <c r="J48" s="10" t="s">
        <v>39</v>
      </c>
      <c r="K48" s="2">
        <f t="shared" si="17"/>
        <v>0</v>
      </c>
      <c r="L48" s="2">
        <f t="shared" si="17"/>
        <v>0</v>
      </c>
      <c r="M48" s="2">
        <f t="shared" si="17"/>
        <v>0</v>
      </c>
      <c r="N48" s="2">
        <f t="shared" si="17"/>
        <v>0</v>
      </c>
      <c r="O48" s="2">
        <f t="shared" si="5"/>
        <v>0</v>
      </c>
      <c r="P48" s="2">
        <f t="shared" si="6"/>
        <v>0</v>
      </c>
    </row>
    <row r="49" spans="2:16" ht="15.75" x14ac:dyDescent="0.25">
      <c r="B49" s="16" t="s">
        <v>40</v>
      </c>
      <c r="C49" s="13"/>
      <c r="D49" s="11">
        <v>7590</v>
      </c>
      <c r="E49" s="11">
        <v>3790</v>
      </c>
      <c r="F49" s="11">
        <v>2990</v>
      </c>
      <c r="G49" s="11">
        <v>2290</v>
      </c>
      <c r="H49" s="11">
        <v>1490</v>
      </c>
      <c r="I49" s="11">
        <v>890</v>
      </c>
      <c r="J49" s="10" t="s">
        <v>41</v>
      </c>
      <c r="K49" s="2">
        <f t="shared" si="17"/>
        <v>0</v>
      </c>
      <c r="L49" s="2">
        <f t="shared" si="17"/>
        <v>0</v>
      </c>
      <c r="M49" s="2">
        <f t="shared" si="17"/>
        <v>0</v>
      </c>
      <c r="N49" s="2">
        <f t="shared" si="17"/>
        <v>0</v>
      </c>
      <c r="O49" s="2">
        <f t="shared" si="5"/>
        <v>0</v>
      </c>
      <c r="P49" s="2">
        <f t="shared" si="6"/>
        <v>0</v>
      </c>
    </row>
    <row r="50" spans="2:16" ht="15.75" x14ac:dyDescent="0.25">
      <c r="B50" s="16" t="s">
        <v>42</v>
      </c>
      <c r="C50" s="13"/>
      <c r="D50" s="11">
        <v>7590</v>
      </c>
      <c r="E50" s="11">
        <v>3790</v>
      </c>
      <c r="F50" s="11">
        <v>2990</v>
      </c>
      <c r="G50" s="11">
        <v>2290</v>
      </c>
      <c r="H50" s="11">
        <v>1490</v>
      </c>
      <c r="I50" s="11">
        <v>890</v>
      </c>
      <c r="J50" s="10" t="s">
        <v>41</v>
      </c>
      <c r="K50" s="2">
        <f t="shared" si="17"/>
        <v>0</v>
      </c>
      <c r="L50" s="2">
        <f t="shared" si="17"/>
        <v>0</v>
      </c>
      <c r="M50" s="2">
        <f t="shared" si="17"/>
        <v>0</v>
      </c>
      <c r="N50" s="2">
        <f t="shared" si="17"/>
        <v>0</v>
      </c>
      <c r="O50" s="2">
        <f t="shared" si="5"/>
        <v>0</v>
      </c>
      <c r="P50" s="2">
        <f t="shared" si="6"/>
        <v>0</v>
      </c>
    </row>
    <row r="51" spans="2:16" ht="15.75" x14ac:dyDescent="0.25">
      <c r="B51" s="16" t="s">
        <v>43</v>
      </c>
      <c r="C51" s="13"/>
      <c r="D51" s="11">
        <v>9990</v>
      </c>
      <c r="E51" s="11">
        <v>4990</v>
      </c>
      <c r="F51" s="11">
        <v>3990</v>
      </c>
      <c r="G51" s="11">
        <v>2990</v>
      </c>
      <c r="H51" s="11">
        <v>1990</v>
      </c>
      <c r="I51" s="11">
        <v>1190</v>
      </c>
      <c r="J51" s="10" t="s">
        <v>44</v>
      </c>
      <c r="K51" s="2">
        <f t="shared" si="17"/>
        <v>0</v>
      </c>
      <c r="L51" s="2">
        <f t="shared" si="17"/>
        <v>0</v>
      </c>
      <c r="M51" s="2">
        <f t="shared" si="17"/>
        <v>0</v>
      </c>
      <c r="N51" s="2">
        <f t="shared" si="17"/>
        <v>0</v>
      </c>
      <c r="O51" s="2">
        <f t="shared" si="5"/>
        <v>0</v>
      </c>
      <c r="P51" s="2">
        <f t="shared" si="6"/>
        <v>0</v>
      </c>
    </row>
    <row r="52" spans="2:16" ht="15.75" x14ac:dyDescent="0.25">
      <c r="B52" s="16" t="s">
        <v>45</v>
      </c>
      <c r="C52" s="13"/>
      <c r="D52" s="11">
        <v>11990</v>
      </c>
      <c r="E52" s="11">
        <v>5990</v>
      </c>
      <c r="F52" s="11">
        <v>4790</v>
      </c>
      <c r="G52" s="11">
        <v>3590</v>
      </c>
      <c r="H52" s="11">
        <v>2390</v>
      </c>
      <c r="I52" s="11">
        <v>1430</v>
      </c>
      <c r="J52" s="10" t="s">
        <v>46</v>
      </c>
      <c r="K52" s="2">
        <f t="shared" si="17"/>
        <v>0</v>
      </c>
      <c r="L52" s="2">
        <f t="shared" si="17"/>
        <v>0</v>
      </c>
      <c r="M52" s="2">
        <f t="shared" si="17"/>
        <v>0</v>
      </c>
      <c r="N52" s="2">
        <f t="shared" si="17"/>
        <v>0</v>
      </c>
      <c r="O52" s="2">
        <f t="shared" si="5"/>
        <v>0</v>
      </c>
      <c r="P52" s="2">
        <f t="shared" si="6"/>
        <v>0</v>
      </c>
    </row>
    <row r="53" spans="2:16" ht="15.75" x14ac:dyDescent="0.25">
      <c r="B53" s="7"/>
      <c r="C53" s="18"/>
      <c r="D53" s="11"/>
      <c r="E53" s="11"/>
      <c r="F53" s="11"/>
      <c r="G53" s="11"/>
      <c r="H53" s="11"/>
      <c r="I53" s="11"/>
      <c r="J53" s="10"/>
      <c r="K53" s="2"/>
      <c r="L53" s="2"/>
      <c r="M53" s="2"/>
      <c r="N53" s="2"/>
      <c r="O53" s="2"/>
      <c r="P53" s="2"/>
    </row>
    <row r="54" spans="2:16" ht="15.75" x14ac:dyDescent="0.25">
      <c r="B54" s="7" t="s">
        <v>47</v>
      </c>
      <c r="C54" s="18"/>
      <c r="D54" s="11"/>
      <c r="E54" s="11"/>
      <c r="F54" s="11"/>
      <c r="G54" s="11"/>
      <c r="H54" s="11"/>
      <c r="I54" s="11"/>
      <c r="J54" s="10"/>
      <c r="K54" s="2"/>
      <c r="L54" s="2"/>
      <c r="M54" s="2"/>
      <c r="N54" s="2"/>
      <c r="O54" s="2"/>
      <c r="P54" s="2"/>
    </row>
    <row r="55" spans="2:16" ht="15.75" x14ac:dyDescent="0.25">
      <c r="B55" s="16" t="s">
        <v>33</v>
      </c>
      <c r="C55" s="13"/>
      <c r="D55" s="11">
        <v>19900</v>
      </c>
      <c r="E55" s="11">
        <v>13900</v>
      </c>
      <c r="F55" s="11">
        <v>11900</v>
      </c>
      <c r="G55" s="11">
        <v>7900</v>
      </c>
      <c r="H55" s="11">
        <v>5900</v>
      </c>
      <c r="I55" s="11">
        <v>3900</v>
      </c>
      <c r="J55" s="10" t="s">
        <v>48</v>
      </c>
      <c r="K55" s="2">
        <f t="shared" ref="K55" si="18">$C55*D55</f>
        <v>0</v>
      </c>
      <c r="L55" s="2">
        <f t="shared" ref="L55" si="19">$C55*E55</f>
        <v>0</v>
      </c>
      <c r="M55" s="2">
        <f t="shared" ref="M55" si="20">$C55*F55</f>
        <v>0</v>
      </c>
      <c r="N55" s="2">
        <f t="shared" ref="N55" si="21">$C55*G55</f>
        <v>0</v>
      </c>
      <c r="O55" s="2">
        <f t="shared" ref="O55" si="22">$C55*H55</f>
        <v>0</v>
      </c>
      <c r="P55" s="2">
        <f t="shared" ref="P55" si="23">$C55*I55</f>
        <v>0</v>
      </c>
    </row>
    <row r="56" spans="2:16" ht="15.75" x14ac:dyDescent="0.25">
      <c r="B56" s="16" t="s">
        <v>35</v>
      </c>
      <c r="C56" s="13"/>
      <c r="D56" s="11">
        <v>19900</v>
      </c>
      <c r="E56" s="11">
        <v>13900</v>
      </c>
      <c r="F56" s="11">
        <v>11900</v>
      </c>
      <c r="G56" s="11">
        <v>7900</v>
      </c>
      <c r="H56" s="11">
        <v>5900</v>
      </c>
      <c r="I56" s="11">
        <v>3900</v>
      </c>
      <c r="J56" s="10" t="s">
        <v>48</v>
      </c>
      <c r="K56" s="2">
        <f t="shared" ref="K56:N62" si="24">$C56*D56</f>
        <v>0</v>
      </c>
      <c r="L56" s="2">
        <f t="shared" si="24"/>
        <v>0</v>
      </c>
      <c r="M56" s="2">
        <f t="shared" si="24"/>
        <v>0</v>
      </c>
      <c r="N56" s="2">
        <f t="shared" si="24"/>
        <v>0</v>
      </c>
      <c r="O56" s="2">
        <f t="shared" si="5"/>
        <v>0</v>
      </c>
      <c r="P56" s="2">
        <f t="shared" si="6"/>
        <v>0</v>
      </c>
    </row>
    <row r="57" spans="2:16" ht="15.75" x14ac:dyDescent="0.25">
      <c r="B57" s="16" t="s">
        <v>36</v>
      </c>
      <c r="C57" s="13"/>
      <c r="D57" s="11">
        <v>26900</v>
      </c>
      <c r="E57" s="11">
        <v>18900</v>
      </c>
      <c r="F57" s="11">
        <v>15900</v>
      </c>
      <c r="G57" s="11">
        <v>10900</v>
      </c>
      <c r="H57" s="11">
        <v>7900</v>
      </c>
      <c r="I57" s="11">
        <v>5400</v>
      </c>
      <c r="J57" s="10" t="s">
        <v>49</v>
      </c>
      <c r="K57" s="2">
        <f t="shared" si="24"/>
        <v>0</v>
      </c>
      <c r="L57" s="2">
        <f t="shared" si="24"/>
        <v>0</v>
      </c>
      <c r="M57" s="2">
        <f t="shared" si="24"/>
        <v>0</v>
      </c>
      <c r="N57" s="2">
        <f t="shared" si="24"/>
        <v>0</v>
      </c>
      <c r="O57" s="2">
        <f t="shared" si="5"/>
        <v>0</v>
      </c>
      <c r="P57" s="2">
        <f t="shared" si="6"/>
        <v>0</v>
      </c>
    </row>
    <row r="58" spans="2:16" ht="15.75" x14ac:dyDescent="0.25">
      <c r="B58" s="16" t="s">
        <v>38</v>
      </c>
      <c r="C58" s="13"/>
      <c r="D58" s="11">
        <v>27900</v>
      </c>
      <c r="E58" s="11">
        <v>19900</v>
      </c>
      <c r="F58" s="11">
        <v>16900</v>
      </c>
      <c r="G58" s="11">
        <v>11400</v>
      </c>
      <c r="H58" s="11">
        <v>8400</v>
      </c>
      <c r="I58" s="11">
        <v>5600</v>
      </c>
      <c r="J58" s="10" t="s">
        <v>50</v>
      </c>
      <c r="K58" s="2">
        <f t="shared" si="24"/>
        <v>0</v>
      </c>
      <c r="L58" s="2">
        <f t="shared" si="24"/>
        <v>0</v>
      </c>
      <c r="M58" s="2">
        <f t="shared" si="24"/>
        <v>0</v>
      </c>
      <c r="N58" s="2">
        <f t="shared" si="24"/>
        <v>0</v>
      </c>
      <c r="O58" s="2">
        <f t="shared" si="5"/>
        <v>0</v>
      </c>
      <c r="P58" s="2">
        <f t="shared" si="6"/>
        <v>0</v>
      </c>
    </row>
    <row r="59" spans="2:16" ht="15.75" x14ac:dyDescent="0.25">
      <c r="B59" s="16" t="s">
        <v>40</v>
      </c>
      <c r="C59" s="13"/>
      <c r="D59" s="11">
        <v>31900</v>
      </c>
      <c r="E59" s="11">
        <v>21900</v>
      </c>
      <c r="F59" s="11">
        <v>18900</v>
      </c>
      <c r="G59" s="11">
        <v>12900</v>
      </c>
      <c r="H59" s="11">
        <v>9900</v>
      </c>
      <c r="I59" s="11">
        <v>6400</v>
      </c>
      <c r="J59" s="10" t="s">
        <v>51</v>
      </c>
      <c r="K59" s="2">
        <f t="shared" si="24"/>
        <v>0</v>
      </c>
      <c r="L59" s="2">
        <f t="shared" si="24"/>
        <v>0</v>
      </c>
      <c r="M59" s="2">
        <f t="shared" si="24"/>
        <v>0</v>
      </c>
      <c r="N59" s="2">
        <f t="shared" si="24"/>
        <v>0</v>
      </c>
      <c r="O59" s="2">
        <f t="shared" si="5"/>
        <v>0</v>
      </c>
      <c r="P59" s="2">
        <f t="shared" si="6"/>
        <v>0</v>
      </c>
    </row>
    <row r="60" spans="2:16" ht="15.75" x14ac:dyDescent="0.25">
      <c r="B60" s="16" t="s">
        <v>42</v>
      </c>
      <c r="C60" s="13"/>
      <c r="D60" s="11">
        <v>31900</v>
      </c>
      <c r="E60" s="11">
        <v>21900</v>
      </c>
      <c r="F60" s="11">
        <v>18900</v>
      </c>
      <c r="G60" s="11">
        <v>12900</v>
      </c>
      <c r="H60" s="11">
        <v>9900</v>
      </c>
      <c r="I60" s="11">
        <v>6400</v>
      </c>
      <c r="J60" s="10" t="s">
        <v>51</v>
      </c>
      <c r="K60" s="2">
        <f t="shared" si="24"/>
        <v>0</v>
      </c>
      <c r="L60" s="2">
        <f t="shared" si="24"/>
        <v>0</v>
      </c>
      <c r="M60" s="2">
        <f t="shared" si="24"/>
        <v>0</v>
      </c>
      <c r="N60" s="2">
        <f t="shared" si="24"/>
        <v>0</v>
      </c>
      <c r="O60" s="2">
        <f t="shared" si="5"/>
        <v>0</v>
      </c>
      <c r="P60" s="2">
        <f t="shared" si="6"/>
        <v>0</v>
      </c>
    </row>
    <row r="61" spans="2:16" ht="15.75" x14ac:dyDescent="0.25">
      <c r="B61" s="16" t="s">
        <v>43</v>
      </c>
      <c r="C61" s="13"/>
      <c r="D61" s="11">
        <v>39900</v>
      </c>
      <c r="E61" s="11">
        <v>27900</v>
      </c>
      <c r="F61" s="11">
        <v>23900</v>
      </c>
      <c r="G61" s="11">
        <v>15900</v>
      </c>
      <c r="H61" s="11">
        <v>11900</v>
      </c>
      <c r="I61" s="11">
        <v>7900</v>
      </c>
      <c r="J61" s="10" t="s">
        <v>52</v>
      </c>
      <c r="K61" s="2">
        <f t="shared" si="24"/>
        <v>0</v>
      </c>
      <c r="L61" s="2">
        <f t="shared" si="24"/>
        <v>0</v>
      </c>
      <c r="M61" s="2">
        <f t="shared" si="24"/>
        <v>0</v>
      </c>
      <c r="N61" s="2">
        <f t="shared" si="24"/>
        <v>0</v>
      </c>
      <c r="O61" s="2">
        <f t="shared" si="5"/>
        <v>0</v>
      </c>
      <c r="P61" s="2">
        <f t="shared" si="6"/>
        <v>0</v>
      </c>
    </row>
    <row r="62" spans="2:16" ht="15.75" x14ac:dyDescent="0.25">
      <c r="B62" s="16" t="s">
        <v>45</v>
      </c>
      <c r="C62" s="13"/>
      <c r="D62" s="11">
        <v>45900</v>
      </c>
      <c r="E62" s="11">
        <v>31900</v>
      </c>
      <c r="F62" s="11">
        <v>27900</v>
      </c>
      <c r="G62" s="11">
        <v>17900</v>
      </c>
      <c r="H62" s="11">
        <v>13900</v>
      </c>
      <c r="I62" s="11">
        <v>9200</v>
      </c>
      <c r="J62" s="10" t="s">
        <v>53</v>
      </c>
      <c r="K62" s="2">
        <f t="shared" si="24"/>
        <v>0</v>
      </c>
      <c r="L62" s="2">
        <f t="shared" si="24"/>
        <v>0</v>
      </c>
      <c r="M62" s="2">
        <f t="shared" si="24"/>
        <v>0</v>
      </c>
      <c r="N62" s="2">
        <f t="shared" si="24"/>
        <v>0</v>
      </c>
      <c r="O62" s="2">
        <f t="shared" si="5"/>
        <v>0</v>
      </c>
      <c r="P62" s="2">
        <f t="shared" si="6"/>
        <v>0</v>
      </c>
    </row>
    <row r="63" spans="2:16" ht="15.75" x14ac:dyDescent="0.25">
      <c r="B63" s="7"/>
      <c r="C63" s="18"/>
      <c r="D63" s="11"/>
      <c r="E63" s="11"/>
      <c r="F63" s="11"/>
      <c r="G63" s="11"/>
      <c r="H63" s="11"/>
      <c r="I63" s="11"/>
      <c r="J63" s="10"/>
      <c r="K63" s="2"/>
      <c r="L63" s="2"/>
      <c r="M63" s="2"/>
      <c r="N63" s="2"/>
      <c r="O63" s="2"/>
      <c r="P63" s="2"/>
    </row>
    <row r="64" spans="2:16" ht="15.75" x14ac:dyDescent="0.25">
      <c r="B64" s="7" t="s">
        <v>54</v>
      </c>
      <c r="C64" s="13"/>
      <c r="D64" s="11">
        <v>9900</v>
      </c>
      <c r="E64" s="11">
        <v>7900</v>
      </c>
      <c r="F64" s="11">
        <v>6900</v>
      </c>
      <c r="G64" s="11">
        <v>5900</v>
      </c>
      <c r="H64" s="11">
        <v>4900</v>
      </c>
      <c r="I64" s="11">
        <v>3900</v>
      </c>
      <c r="J64" s="10" t="s">
        <v>55</v>
      </c>
      <c r="K64" s="2">
        <f t="shared" ref="K64:N66" si="25">$C64*D64</f>
        <v>0</v>
      </c>
      <c r="L64" s="2">
        <f t="shared" si="25"/>
        <v>0</v>
      </c>
      <c r="M64" s="2">
        <f t="shared" si="25"/>
        <v>0</v>
      </c>
      <c r="N64" s="2">
        <f t="shared" si="25"/>
        <v>0</v>
      </c>
      <c r="O64" s="2">
        <f t="shared" si="5"/>
        <v>0</v>
      </c>
      <c r="P64" s="2">
        <f t="shared" si="6"/>
        <v>0</v>
      </c>
    </row>
    <row r="65" spans="2:16" ht="15.75" x14ac:dyDescent="0.25">
      <c r="B65" s="7" t="s">
        <v>56</v>
      </c>
      <c r="C65" s="13"/>
      <c r="D65" s="11">
        <v>9900</v>
      </c>
      <c r="E65" s="11">
        <v>7900</v>
      </c>
      <c r="F65" s="11">
        <v>6900</v>
      </c>
      <c r="G65" s="11">
        <v>5900</v>
      </c>
      <c r="H65" s="11">
        <v>4900</v>
      </c>
      <c r="I65" s="11">
        <v>3900</v>
      </c>
      <c r="J65" s="10" t="s">
        <v>55</v>
      </c>
      <c r="K65" s="2">
        <f t="shared" si="25"/>
        <v>0</v>
      </c>
      <c r="L65" s="2">
        <f t="shared" si="25"/>
        <v>0</v>
      </c>
      <c r="M65" s="2">
        <f t="shared" si="25"/>
        <v>0</v>
      </c>
      <c r="N65" s="2">
        <f t="shared" si="25"/>
        <v>0</v>
      </c>
      <c r="O65" s="2">
        <f t="shared" si="5"/>
        <v>0</v>
      </c>
      <c r="P65" s="2">
        <f t="shared" si="6"/>
        <v>0</v>
      </c>
    </row>
    <row r="66" spans="2:16" ht="16.5" thickBot="1" x14ac:dyDescent="0.3">
      <c r="B66" s="21" t="s">
        <v>57</v>
      </c>
      <c r="C66" s="14"/>
      <c r="D66" s="12">
        <v>9900</v>
      </c>
      <c r="E66" s="12">
        <v>7900</v>
      </c>
      <c r="F66" s="12">
        <v>6900</v>
      </c>
      <c r="G66" s="12">
        <v>5900</v>
      </c>
      <c r="H66" s="12">
        <v>4900</v>
      </c>
      <c r="I66" s="12">
        <v>3900</v>
      </c>
      <c r="J66" s="22" t="s">
        <v>55</v>
      </c>
      <c r="K66" s="2">
        <f t="shared" si="25"/>
        <v>0</v>
      </c>
      <c r="L66" s="2">
        <f t="shared" si="25"/>
        <v>0</v>
      </c>
      <c r="M66" s="2">
        <f t="shared" si="25"/>
        <v>0</v>
      </c>
      <c r="N66" s="2">
        <f t="shared" si="25"/>
        <v>0</v>
      </c>
      <c r="O66" s="2">
        <f t="shared" si="5"/>
        <v>0</v>
      </c>
      <c r="P66" s="2">
        <f t="shared" si="6"/>
        <v>0</v>
      </c>
    </row>
    <row r="67" spans="2:16" ht="15.75" x14ac:dyDescent="0.25">
      <c r="B67" s="15"/>
      <c r="D67" s="2">
        <f>IF(SUM(C5:C66)&lt;10,K67,0)</f>
        <v>0</v>
      </c>
      <c r="E67" s="2">
        <f>IF(AND(SUM($C5:$C66)&gt;9,SUM($C5:$C66)&lt;20),L67,0)</f>
        <v>0</v>
      </c>
      <c r="F67" s="2">
        <f>IF(AND(SUM($C5:$C66)&gt;19,SUM($C5:$C66)&lt;100),M67,0)</f>
        <v>0</v>
      </c>
      <c r="G67" s="2">
        <f>IF(AND(SUM($C5:$C66)&gt;99,SUM($C5:$C66)&lt;200),N67,0)</f>
        <v>0</v>
      </c>
      <c r="H67" s="2">
        <f>IF(AND(SUM($C5:$C66)&gt;199,SUM($C5:$C66)&lt;1000),O67,0)</f>
        <v>0</v>
      </c>
      <c r="I67" s="2">
        <f>IF(SUM($C5:$C66)&gt;999,P67,0)</f>
        <v>0</v>
      </c>
      <c r="K67" s="17">
        <f>SUM(K5:K66)</f>
        <v>0</v>
      </c>
      <c r="L67" s="17">
        <f>SUM(L5:L66)</f>
        <v>0</v>
      </c>
      <c r="M67" s="17">
        <f>SUM(M5:M66)</f>
        <v>0</v>
      </c>
      <c r="N67" s="17">
        <f>SUM(N5:N66)</f>
        <v>0</v>
      </c>
      <c r="O67" s="17">
        <f t="shared" ref="O67:P67" si="26">SUM(O5:O66)</f>
        <v>0</v>
      </c>
      <c r="P67" s="17">
        <f t="shared" si="26"/>
        <v>0</v>
      </c>
    </row>
    <row r="68" spans="2:16" ht="15.75" x14ac:dyDescent="0.25">
      <c r="B68" s="15"/>
      <c r="D68" s="2">
        <f t="shared" ref="D68:I68" si="27">IF(D67=0,0,($C46*D73)+($C47*D75)+($C48*D76)+($C49*D77)+($C50*D78)+($C51*D79)+($C52*D80)+($C56*D84)+($C57*D85)+($C58*D86)+($C59*D87)+($C60*D88)+($C61*D89)+($C62*D90))</f>
        <v>0</v>
      </c>
      <c r="E68" s="2">
        <f t="shared" si="27"/>
        <v>0</v>
      </c>
      <c r="F68" s="2">
        <f t="shared" si="27"/>
        <v>0</v>
      </c>
      <c r="G68" s="2">
        <f t="shared" si="27"/>
        <v>0</v>
      </c>
      <c r="H68" s="2">
        <f t="shared" si="27"/>
        <v>0</v>
      </c>
      <c r="I68" s="2">
        <f t="shared" si="27"/>
        <v>0</v>
      </c>
    </row>
    <row r="69" spans="2:16" ht="15.75" x14ac:dyDescent="0.25">
      <c r="B69" s="15" t="s">
        <v>58</v>
      </c>
      <c r="C69" s="19">
        <f>K67+(-C70)</f>
        <v>0</v>
      </c>
      <c r="D69" s="20"/>
    </row>
    <row r="70" spans="2:16" ht="15.75" x14ac:dyDescent="0.25">
      <c r="B70" s="15" t="s">
        <v>59</v>
      </c>
      <c r="C70" s="19">
        <f>-SUM(D68:I68)</f>
        <v>0</v>
      </c>
      <c r="D70" s="20"/>
    </row>
    <row r="71" spans="2:16" ht="15.75" x14ac:dyDescent="0.25">
      <c r="B71" s="15" t="s">
        <v>60</v>
      </c>
      <c r="C71" s="19">
        <f>-(C69+C70-C72)</f>
        <v>0</v>
      </c>
      <c r="D71" s="20"/>
    </row>
    <row r="72" spans="2:16" ht="15.75" x14ac:dyDescent="0.25">
      <c r="B72" s="15" t="s">
        <v>61</v>
      </c>
      <c r="C72" s="24">
        <f>SUM(D67:I67)</f>
        <v>0</v>
      </c>
      <c r="D72" s="25"/>
    </row>
    <row r="73" spans="2:16" x14ac:dyDescent="0.25">
      <c r="D73" s="2">
        <f>(D$5*4)-D46</f>
        <v>5590</v>
      </c>
      <c r="E73" s="2">
        <f t="shared" ref="E73:I73" si="28">(E$5*4)-E46</f>
        <v>4190</v>
      </c>
      <c r="F73" s="2">
        <f t="shared" si="28"/>
        <v>2990</v>
      </c>
      <c r="G73" s="2">
        <f t="shared" si="28"/>
        <v>1890</v>
      </c>
      <c r="H73" s="2">
        <f t="shared" si="28"/>
        <v>1090</v>
      </c>
      <c r="I73" s="2">
        <f t="shared" si="28"/>
        <v>667</v>
      </c>
    </row>
    <row r="74" spans="2:16" x14ac:dyDescent="0.25">
      <c r="D74" s="2">
        <v>5590</v>
      </c>
      <c r="E74" s="2">
        <v>4190</v>
      </c>
      <c r="F74" s="2">
        <v>2990</v>
      </c>
      <c r="G74" s="2">
        <v>1890</v>
      </c>
      <c r="H74" s="2">
        <v>1090</v>
      </c>
      <c r="I74" s="2">
        <v>667</v>
      </c>
    </row>
    <row r="75" spans="2:16" x14ac:dyDescent="0.25">
      <c r="D75" s="2">
        <f t="shared" ref="D75:I75" si="29">(D$5*6)-D47</f>
        <v>9280</v>
      </c>
      <c r="E75" s="2">
        <f t="shared" si="29"/>
        <v>6780</v>
      </c>
      <c r="F75" s="2">
        <f t="shared" si="29"/>
        <v>4880</v>
      </c>
      <c r="G75" s="2">
        <f t="shared" si="29"/>
        <v>3080</v>
      </c>
      <c r="H75" s="2">
        <f t="shared" si="29"/>
        <v>1880</v>
      </c>
      <c r="I75" s="2">
        <f t="shared" si="29"/>
        <v>1145</v>
      </c>
    </row>
    <row r="76" spans="2:16" x14ac:dyDescent="0.25">
      <c r="D76" s="2">
        <f t="shared" ref="D76:I76" si="30">(D$5*7)-D48</f>
        <v>11175</v>
      </c>
      <c r="E76" s="2">
        <f t="shared" si="30"/>
        <v>7975</v>
      </c>
      <c r="F76" s="2">
        <f t="shared" si="30"/>
        <v>5875</v>
      </c>
      <c r="G76" s="2">
        <f t="shared" si="30"/>
        <v>3675</v>
      </c>
      <c r="H76" s="2">
        <f t="shared" si="30"/>
        <v>2275</v>
      </c>
      <c r="I76" s="2">
        <f t="shared" si="30"/>
        <v>1374</v>
      </c>
    </row>
    <row r="77" spans="2:16" x14ac:dyDescent="0.25">
      <c r="D77" s="2">
        <f t="shared" ref="D77:I78" si="31">(D$5*9)-D49</f>
        <v>14865</v>
      </c>
      <c r="E77" s="2">
        <f t="shared" si="31"/>
        <v>10565</v>
      </c>
      <c r="F77" s="2">
        <f t="shared" si="31"/>
        <v>7765</v>
      </c>
      <c r="G77" s="2">
        <f t="shared" si="31"/>
        <v>4865</v>
      </c>
      <c r="H77" s="2">
        <f t="shared" si="31"/>
        <v>2965</v>
      </c>
      <c r="I77" s="2">
        <f t="shared" si="31"/>
        <v>1801</v>
      </c>
    </row>
    <row r="78" spans="2:16" x14ac:dyDescent="0.25">
      <c r="D78" s="2">
        <f t="shared" si="31"/>
        <v>14865</v>
      </c>
      <c r="E78" s="2">
        <f t="shared" si="31"/>
        <v>10565</v>
      </c>
      <c r="F78" s="2">
        <f t="shared" si="31"/>
        <v>7765</v>
      </c>
      <c r="G78" s="2">
        <f t="shared" si="31"/>
        <v>4865</v>
      </c>
      <c r="H78" s="2">
        <f t="shared" si="31"/>
        <v>2965</v>
      </c>
      <c r="I78" s="2">
        <f t="shared" si="31"/>
        <v>1801</v>
      </c>
    </row>
    <row r="79" spans="2:16" x14ac:dyDescent="0.25">
      <c r="D79" s="2">
        <f t="shared" ref="D79:I79" si="32">(D$5*13)-D51</f>
        <v>22445</v>
      </c>
      <c r="E79" s="2">
        <f t="shared" si="32"/>
        <v>15745</v>
      </c>
      <c r="F79" s="2">
        <f t="shared" si="32"/>
        <v>11545</v>
      </c>
      <c r="G79" s="2">
        <f t="shared" si="32"/>
        <v>7345</v>
      </c>
      <c r="H79" s="2">
        <f t="shared" si="32"/>
        <v>4445</v>
      </c>
      <c r="I79" s="2">
        <f t="shared" si="32"/>
        <v>2697</v>
      </c>
    </row>
    <row r="80" spans="2:16" x14ac:dyDescent="0.25">
      <c r="D80" s="2">
        <f t="shared" ref="D80:I80" si="33">(D$5*15)-D52</f>
        <v>25435</v>
      </c>
      <c r="E80" s="2">
        <f t="shared" si="33"/>
        <v>17935</v>
      </c>
      <c r="F80" s="2">
        <f t="shared" si="33"/>
        <v>13135</v>
      </c>
      <c r="G80" s="2">
        <f t="shared" si="33"/>
        <v>8335</v>
      </c>
      <c r="H80" s="2">
        <f t="shared" si="33"/>
        <v>5035</v>
      </c>
      <c r="I80" s="2">
        <f t="shared" si="33"/>
        <v>3055</v>
      </c>
    </row>
    <row r="81" spans="4:9" x14ac:dyDescent="0.25">
      <c r="D81" s="2"/>
      <c r="E81" s="2"/>
      <c r="F81" s="2"/>
      <c r="G81" s="2"/>
      <c r="H81" s="2"/>
      <c r="I81" s="2"/>
    </row>
    <row r="82" spans="4:9" x14ac:dyDescent="0.25">
      <c r="D82" s="2"/>
      <c r="E82" s="2"/>
      <c r="F82" s="2"/>
      <c r="G82" s="2"/>
      <c r="H82" s="2"/>
      <c r="I82" s="2"/>
    </row>
    <row r="83" spans="4:9" x14ac:dyDescent="0.25">
      <c r="D83" s="2">
        <f t="shared" ref="D83:I84" si="34">(D$25*4)-D55</f>
        <v>12060</v>
      </c>
      <c r="E83" s="2">
        <f t="shared" si="34"/>
        <v>8460</v>
      </c>
      <c r="F83" s="2">
        <f t="shared" si="34"/>
        <v>7260</v>
      </c>
      <c r="G83" s="2">
        <f t="shared" si="34"/>
        <v>4860</v>
      </c>
      <c r="H83" s="2">
        <f t="shared" si="34"/>
        <v>3660</v>
      </c>
      <c r="I83" s="2">
        <f t="shared" si="34"/>
        <v>2460</v>
      </c>
    </row>
    <row r="84" spans="4:9" x14ac:dyDescent="0.25">
      <c r="D84" s="2">
        <f t="shared" si="34"/>
        <v>12060</v>
      </c>
      <c r="E84" s="2">
        <f t="shared" si="34"/>
        <v>8460</v>
      </c>
      <c r="F84" s="2">
        <f t="shared" si="34"/>
        <v>7260</v>
      </c>
      <c r="G84" s="2">
        <f t="shared" si="34"/>
        <v>4860</v>
      </c>
      <c r="H84" s="2">
        <f t="shared" si="34"/>
        <v>3660</v>
      </c>
      <c r="I84" s="2">
        <f t="shared" si="34"/>
        <v>2460</v>
      </c>
    </row>
    <row r="85" spans="4:9" x14ac:dyDescent="0.25">
      <c r="D85" s="2">
        <f t="shared" ref="D85:I85" si="35">(D$25*6)-D57</f>
        <v>21040</v>
      </c>
      <c r="E85" s="2">
        <f t="shared" si="35"/>
        <v>14640</v>
      </c>
      <c r="F85" s="2">
        <f t="shared" si="35"/>
        <v>12840</v>
      </c>
      <c r="G85" s="2">
        <f t="shared" si="35"/>
        <v>8240</v>
      </c>
      <c r="H85" s="2">
        <f t="shared" si="35"/>
        <v>6440</v>
      </c>
      <c r="I85" s="2">
        <f t="shared" si="35"/>
        <v>4140</v>
      </c>
    </row>
    <row r="86" spans="4:9" x14ac:dyDescent="0.25">
      <c r="D86" s="2">
        <f t="shared" ref="D86:I86" si="36">(D$25*7)-D58</f>
        <v>28030</v>
      </c>
      <c r="E86" s="2">
        <f t="shared" si="36"/>
        <v>19230</v>
      </c>
      <c r="F86" s="2">
        <f t="shared" si="36"/>
        <v>16630</v>
      </c>
      <c r="G86" s="2">
        <f t="shared" si="36"/>
        <v>10930</v>
      </c>
      <c r="H86" s="2">
        <f t="shared" si="36"/>
        <v>8330</v>
      </c>
      <c r="I86" s="2">
        <f t="shared" si="36"/>
        <v>5530</v>
      </c>
    </row>
    <row r="87" spans="4:9" x14ac:dyDescent="0.25">
      <c r="D87" s="2">
        <f>(D$25*9)-D59</f>
        <v>40010</v>
      </c>
      <c r="E87" s="2">
        <f t="shared" ref="E87:I87" si="37">(E$25*9)-E59</f>
        <v>28410</v>
      </c>
      <c r="F87" s="2">
        <f t="shared" si="37"/>
        <v>24210</v>
      </c>
      <c r="G87" s="2">
        <f t="shared" si="37"/>
        <v>15810</v>
      </c>
      <c r="H87" s="2">
        <f t="shared" ref="H87" si="38">(H$25*9)-H59</f>
        <v>11610</v>
      </c>
      <c r="I87" s="2">
        <f t="shared" si="37"/>
        <v>7910</v>
      </c>
    </row>
    <row r="88" spans="4:9" x14ac:dyDescent="0.25">
      <c r="D88" s="2">
        <f>(D$25*9)-D60</f>
        <v>40010</v>
      </c>
      <c r="E88" s="2">
        <f t="shared" ref="E88:I88" si="39">(E$25*9)-E60</f>
        <v>28410</v>
      </c>
      <c r="F88" s="2">
        <f t="shared" si="39"/>
        <v>24210</v>
      </c>
      <c r="G88" s="2">
        <f t="shared" si="39"/>
        <v>15810</v>
      </c>
      <c r="H88" s="2">
        <f t="shared" ref="H88" si="40">(H$25*9)-H60</f>
        <v>11610</v>
      </c>
      <c r="I88" s="2">
        <f t="shared" si="39"/>
        <v>7910</v>
      </c>
    </row>
    <row r="89" spans="4:9" x14ac:dyDescent="0.25">
      <c r="D89" s="2">
        <f>(D$25*13)-D61</f>
        <v>63970</v>
      </c>
      <c r="E89" s="2">
        <f t="shared" ref="E89:I89" si="41">(E$25*13)-E61</f>
        <v>44770</v>
      </c>
      <c r="F89" s="2">
        <f t="shared" si="41"/>
        <v>38370</v>
      </c>
      <c r="G89" s="2">
        <f t="shared" si="41"/>
        <v>25570</v>
      </c>
      <c r="H89" s="2">
        <f t="shared" ref="H89" si="42">(H$25*13)-H61</f>
        <v>19170</v>
      </c>
      <c r="I89" s="2">
        <f t="shared" si="41"/>
        <v>12770</v>
      </c>
    </row>
    <row r="90" spans="4:9" x14ac:dyDescent="0.25">
      <c r="D90" s="2">
        <f>(D$25*15)-D62</f>
        <v>73950</v>
      </c>
      <c r="E90" s="2">
        <f t="shared" ref="E90:I90" si="43">(E$25*15)-E62</f>
        <v>51950</v>
      </c>
      <c r="F90" s="2">
        <f t="shared" si="43"/>
        <v>43950</v>
      </c>
      <c r="G90" s="2">
        <f t="shared" si="43"/>
        <v>29950</v>
      </c>
      <c r="H90" s="2">
        <f t="shared" ref="H90" si="44">(H$25*15)-H62</f>
        <v>21950</v>
      </c>
      <c r="I90" s="2">
        <f t="shared" si="43"/>
        <v>14650</v>
      </c>
    </row>
  </sheetData>
  <sheetProtection algorithmName="SHA-512" hashValue="ovDLTY431psJ2Ih6kDQihgVIBPMNyzVlc+HwFAd1rN6iZESnD/WZxpbap8HhcWZ4BSRdQA5MUCHBOARJ/dLTqw==" saltValue="C/+hQC8CIW1rfSQq2TqTbw==" spinCount="100000" sheet="1" selectLockedCells="1"/>
  <mergeCells count="2">
    <mergeCell ref="D2:I2"/>
    <mergeCell ref="C72:D72"/>
  </mergeCells>
  <phoneticPr fontId="5" type="noConversion"/>
  <conditionalFormatting sqref="D4:D42">
    <cfRule type="expression" dxfId="10" priority="112">
      <formula>AND(SUM($C$4:$C$66)&lt;10,SUM($C$4:$C$66)&gt;0,$C4&gt;0)</formula>
    </cfRule>
  </conditionalFormatting>
  <conditionalFormatting sqref="D45:D66">
    <cfRule type="expression" dxfId="9" priority="113">
      <formula>AND(SUM($C$4:$C$66)&lt;10,SUM($C$4:$C$66)&gt;0,$C45&gt;0)</formula>
    </cfRule>
  </conditionalFormatting>
  <conditionalFormatting sqref="E4:E23">
    <cfRule type="expression" dxfId="8" priority="115">
      <formula>AND(SUM($C$4:$C$66)&lt;20,SUM($C$4:$C$66)&gt;9,$C4&gt;0)</formula>
    </cfRule>
  </conditionalFormatting>
  <conditionalFormatting sqref="E24:E42 E45:E66">
    <cfRule type="expression" dxfId="7" priority="116">
      <formula>AND(SUM($C$4:$C$66)&lt;20,SUM($C$4:$C$66)&gt;9,$C24&gt;0)</formula>
    </cfRule>
  </conditionalFormatting>
  <conditionalFormatting sqref="F4:F23">
    <cfRule type="expression" dxfId="6" priority="119">
      <formula>AND(SUM($C$4:$C$66)&lt;100,SUM($C$4:$C$66)&gt;19,$C4&gt;0)</formula>
    </cfRule>
  </conditionalFormatting>
  <conditionalFormatting sqref="F24:F42 F45:F46 F48:F66">
    <cfRule type="expression" dxfId="5" priority="120">
      <formula>AND(SUM($C$4:$C$66)&lt;100,SUM($C$4:$C$66)&gt;19,$C24&gt;0)</formula>
    </cfRule>
  </conditionalFormatting>
  <conditionalFormatting sqref="F47">
    <cfRule type="expression" dxfId="4" priority="124" stopIfTrue="1">
      <formula>AND(SUM($C$4:$C$66)&lt;100,SUM($C$4:$C$66)&gt;19,$C47&gt;0)</formula>
    </cfRule>
  </conditionalFormatting>
  <conditionalFormatting sqref="G4:G23">
    <cfRule type="expression" dxfId="3" priority="125">
      <formula>AND(SUM($C$4:$C$66)&lt;200,SUM($C$4:$C$66)&gt;99,$C4&gt;0)</formula>
    </cfRule>
  </conditionalFormatting>
  <conditionalFormatting sqref="G24:G42 G45:G66">
    <cfRule type="expression" dxfId="2" priority="126">
      <formula>AND(SUM($C$4:$C$66)&lt;200,SUM($C$4:$C$66)&gt;99,$C24&gt;0)</formula>
    </cfRule>
  </conditionalFormatting>
  <conditionalFormatting sqref="H5:H66">
    <cfRule type="expression" dxfId="1" priority="1" stopIfTrue="1">
      <formula>AND(SUM($C$5:$C$66)&gt;199,SUM($C$5:$C$66)&lt;1000,$C5&gt;0)</formula>
    </cfRule>
  </conditionalFormatting>
  <conditionalFormatting sqref="I5:I66">
    <cfRule type="expression" dxfId="0" priority="129">
      <formula>AND(SUM($C$4:$C$66)&gt;999,$C5&gt;0)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9200c3-bbb3-4eaf-b776-3239fa6fb806" xsi:nil="true"/>
    <lcf76f155ced4ddcb4097134ff3c332f xmlns="bd3986ad-7341-4d27-9d16-ba29e2862b9a">
      <Terms xmlns="http://schemas.microsoft.com/office/infopath/2007/PartnerControls"/>
    </lcf76f155ced4ddcb4097134ff3c332f>
    <Datum xmlns="bd3986ad-7341-4d27-9d16-ba29e2862b9a" xsi:nil="true"/>
    <_Flow_SignoffStatus xmlns="bd3986ad-7341-4d27-9d16-ba29e2862b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CBD07AA01D1C4E84CA48DE70FDB629" ma:contentTypeVersion="20" ma:contentTypeDescription="Skapa ett nytt dokument." ma:contentTypeScope="" ma:versionID="3b7e89399b2165117a2e22269467dcdd">
  <xsd:schema xmlns:xsd="http://www.w3.org/2001/XMLSchema" xmlns:xs="http://www.w3.org/2001/XMLSchema" xmlns:p="http://schemas.microsoft.com/office/2006/metadata/properties" xmlns:ns2="bd3986ad-7341-4d27-9d16-ba29e2862b9a" xmlns:ns3="099200c3-bbb3-4eaf-b776-3239fa6fb806" targetNamespace="http://schemas.microsoft.com/office/2006/metadata/properties" ma:root="true" ma:fieldsID="3edd11b2a8a970489be5540edfaa6d6e" ns2:_="" ns3:_="">
    <xsd:import namespace="bd3986ad-7341-4d27-9d16-ba29e2862b9a"/>
    <xsd:import namespace="099200c3-bbb3-4eaf-b776-3239fa6fb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um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86ad-7341-4d27-9d16-ba29e2862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Godkännandestatus" ma:internalName="Godk_x00e4_nnandestatus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16641aa0-bf30-4acb-94ff-02c3430d39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um" ma:index="24" nillable="true" ma:displayName="Datum" ma:format="DateOnly" ma:internalName="Datum">
      <xsd:simpleType>
        <xsd:restriction base="dms:DateTim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9200c3-bbb3-4eaf-b776-3239fa6fb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39842e-b752-459a-addc-1fe969ce2fc7}" ma:internalName="TaxCatchAll" ma:showField="CatchAllData" ma:web="099200c3-bbb3-4eaf-b776-3239fa6fb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311335-773D-43EC-B621-F95017B157B6}">
  <ds:schemaRefs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  <ds:schemaRef ds:uri="099200c3-bbb3-4eaf-b776-3239fa6fb806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d3986ad-7341-4d27-9d16-ba29e2862b9a"/>
  </ds:schemaRefs>
</ds:datastoreItem>
</file>

<file path=customXml/itemProps2.xml><?xml version="1.0" encoding="utf-8"?>
<ds:datastoreItem xmlns:ds="http://schemas.openxmlformats.org/officeDocument/2006/customXml" ds:itemID="{F71A5274-BFBD-47CF-BA6F-219053277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986ad-7341-4d27-9d16-ba29e2862b9a"/>
    <ds:schemaRef ds:uri="099200c3-bbb3-4eaf-b776-3239fa6fb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525BE6-CCEF-4137-A7BE-FB28ED52DA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Funka Academy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Rolf</dc:creator>
  <cp:keywords/>
  <dc:description/>
  <cp:lastModifiedBy>Funka Academy</cp:lastModifiedBy>
  <cp:revision/>
  <dcterms:created xsi:type="dcterms:W3CDTF">2023-05-11T11:31:02Z</dcterms:created>
  <dcterms:modified xsi:type="dcterms:W3CDTF">2023-09-25T12:02:45Z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0x0101000ACBD07AA01D1C4E84CA48DE70FDB629</vt:lpwstr>
  </property>
</Properties>
</file>