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b80a20123d9391b/Funka/Prislistor/"/>
    </mc:Choice>
  </mc:AlternateContent>
  <xr:revisionPtr revIDLastSave="11" documentId="13_ncr:1_{ED0F732B-AAE7-BB40-938C-0E55B74D2B9A}" xr6:coauthVersionLast="47" xr6:coauthVersionMax="47" xr10:uidLastSave="{9568265B-2FA7-AC4B-9FC3-91427BE6B326}"/>
  <bookViews>
    <workbookView xWindow="29520" yWindow="500" windowWidth="32460" windowHeight="26800" xr2:uid="{A012072F-F01E-4490-ACE2-DC152C2C1F13}"/>
  </bookViews>
  <sheets>
    <sheet name="Funka Academy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0" i="3" l="1"/>
  <c r="H80" i="3"/>
  <c r="G80" i="3"/>
  <c r="F80" i="3"/>
  <c r="E80" i="3"/>
  <c r="D80" i="3"/>
  <c r="I70" i="3"/>
  <c r="H70" i="3"/>
  <c r="G70" i="3"/>
  <c r="F70" i="3"/>
  <c r="E70" i="3"/>
  <c r="D70" i="3"/>
  <c r="K42" i="3"/>
  <c r="L42" i="3"/>
  <c r="M42" i="3"/>
  <c r="N42" i="3"/>
  <c r="O42" i="3"/>
  <c r="P42" i="3"/>
  <c r="K43" i="3"/>
  <c r="L43" i="3"/>
  <c r="M43" i="3"/>
  <c r="N43" i="3"/>
  <c r="O43" i="3"/>
  <c r="P43" i="3"/>
  <c r="K44" i="3"/>
  <c r="L44" i="3"/>
  <c r="M44" i="3"/>
  <c r="N44" i="3"/>
  <c r="O44" i="3"/>
  <c r="P44" i="3"/>
  <c r="K45" i="3"/>
  <c r="L45" i="3"/>
  <c r="M45" i="3"/>
  <c r="N45" i="3"/>
  <c r="O45" i="3"/>
  <c r="P45" i="3"/>
  <c r="K46" i="3"/>
  <c r="L46" i="3"/>
  <c r="M46" i="3"/>
  <c r="N46" i="3"/>
  <c r="O46" i="3"/>
  <c r="P46" i="3"/>
  <c r="K47" i="3"/>
  <c r="L47" i="3"/>
  <c r="M47" i="3"/>
  <c r="N47" i="3"/>
  <c r="O47" i="3"/>
  <c r="P47" i="3"/>
  <c r="K48" i="3"/>
  <c r="L48" i="3"/>
  <c r="M48" i="3"/>
  <c r="N48" i="3"/>
  <c r="O48" i="3"/>
  <c r="P48" i="3"/>
  <c r="P41" i="3"/>
  <c r="O41" i="3"/>
  <c r="N41" i="3"/>
  <c r="M41" i="3"/>
  <c r="L41" i="3"/>
  <c r="K41" i="3"/>
  <c r="P51" i="3"/>
  <c r="O51" i="3"/>
  <c r="N51" i="3"/>
  <c r="M51" i="3"/>
  <c r="L51" i="3"/>
  <c r="K51" i="3"/>
  <c r="P6" i="3" l="1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52" i="3"/>
  <c r="P53" i="3"/>
  <c r="P54" i="3"/>
  <c r="P55" i="3"/>
  <c r="P56" i="3"/>
  <c r="P57" i="3"/>
  <c r="P58" i="3"/>
  <c r="P61" i="3"/>
  <c r="P62" i="3"/>
  <c r="P63" i="3"/>
  <c r="P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52" i="3"/>
  <c r="O53" i="3"/>
  <c r="O54" i="3"/>
  <c r="O55" i="3"/>
  <c r="O56" i="3"/>
  <c r="O57" i="3"/>
  <c r="O58" i="3"/>
  <c r="O61" i="3"/>
  <c r="O62" i="3"/>
  <c r="O63" i="3"/>
  <c r="O5" i="3"/>
  <c r="H87" i="3"/>
  <c r="H86" i="3"/>
  <c r="H85" i="3"/>
  <c r="H84" i="3"/>
  <c r="H83" i="3"/>
  <c r="H82" i="3"/>
  <c r="H81" i="3"/>
  <c r="H77" i="3"/>
  <c r="H76" i="3"/>
  <c r="H75" i="3"/>
  <c r="H74" i="3"/>
  <c r="H73" i="3"/>
  <c r="H72" i="3"/>
  <c r="H71" i="3"/>
  <c r="O64" i="3" l="1"/>
  <c r="H64" i="3" s="1"/>
  <c r="H65" i="3" s="1"/>
  <c r="P64" i="3"/>
  <c r="I64" i="3" s="1"/>
  <c r="I65" i="3" s="1"/>
  <c r="E82" i="3" l="1"/>
  <c r="F82" i="3"/>
  <c r="G82" i="3"/>
  <c r="I82" i="3"/>
  <c r="E83" i="3"/>
  <c r="F83" i="3"/>
  <c r="G83" i="3"/>
  <c r="I83" i="3"/>
  <c r="E84" i="3"/>
  <c r="F84" i="3"/>
  <c r="G84" i="3"/>
  <c r="I84" i="3"/>
  <c r="E85" i="3"/>
  <c r="F85" i="3"/>
  <c r="G85" i="3"/>
  <c r="I85" i="3"/>
  <c r="E86" i="3"/>
  <c r="F86" i="3"/>
  <c r="G86" i="3"/>
  <c r="I86" i="3"/>
  <c r="E87" i="3"/>
  <c r="F87" i="3"/>
  <c r="G87" i="3"/>
  <c r="I87" i="3"/>
  <c r="D87" i="3"/>
  <c r="D86" i="3"/>
  <c r="D85" i="3"/>
  <c r="D84" i="3"/>
  <c r="D83" i="3"/>
  <c r="D82" i="3"/>
  <c r="E81" i="3"/>
  <c r="F81" i="3"/>
  <c r="G81" i="3"/>
  <c r="I81" i="3"/>
  <c r="D81" i="3"/>
  <c r="E72" i="3"/>
  <c r="F72" i="3"/>
  <c r="G72" i="3"/>
  <c r="I72" i="3"/>
  <c r="E73" i="3"/>
  <c r="F73" i="3"/>
  <c r="G73" i="3"/>
  <c r="I73" i="3"/>
  <c r="E74" i="3"/>
  <c r="F74" i="3"/>
  <c r="G74" i="3"/>
  <c r="I74" i="3"/>
  <c r="E75" i="3"/>
  <c r="F75" i="3"/>
  <c r="G75" i="3"/>
  <c r="I75" i="3"/>
  <c r="E76" i="3"/>
  <c r="F76" i="3"/>
  <c r="G76" i="3"/>
  <c r="I76" i="3"/>
  <c r="E77" i="3"/>
  <c r="F77" i="3"/>
  <c r="G77" i="3"/>
  <c r="I77" i="3"/>
  <c r="D77" i="3"/>
  <c r="D76" i="3"/>
  <c r="D75" i="3"/>
  <c r="D74" i="3"/>
  <c r="D73" i="3"/>
  <c r="D72" i="3"/>
  <c r="E71" i="3"/>
  <c r="F71" i="3"/>
  <c r="G71" i="3"/>
  <c r="I71" i="3"/>
  <c r="D71" i="3"/>
  <c r="K52" i="3"/>
  <c r="L52" i="3"/>
  <c r="M52" i="3"/>
  <c r="N52" i="3"/>
  <c r="K53" i="3"/>
  <c r="L53" i="3"/>
  <c r="M53" i="3"/>
  <c r="N53" i="3"/>
  <c r="K54" i="3"/>
  <c r="L54" i="3"/>
  <c r="M54" i="3"/>
  <c r="N54" i="3"/>
  <c r="K55" i="3"/>
  <c r="L55" i="3"/>
  <c r="M55" i="3"/>
  <c r="N55" i="3"/>
  <c r="K56" i="3"/>
  <c r="L56" i="3"/>
  <c r="M56" i="3"/>
  <c r="N56" i="3"/>
  <c r="K57" i="3"/>
  <c r="L57" i="3"/>
  <c r="M57" i="3"/>
  <c r="N57" i="3"/>
  <c r="K58" i="3"/>
  <c r="L58" i="3"/>
  <c r="M58" i="3"/>
  <c r="N58" i="3"/>
  <c r="K61" i="3"/>
  <c r="L61" i="3"/>
  <c r="M61" i="3"/>
  <c r="N61" i="3"/>
  <c r="K62" i="3"/>
  <c r="L62" i="3"/>
  <c r="M62" i="3"/>
  <c r="N62" i="3"/>
  <c r="K63" i="3"/>
  <c r="L63" i="3"/>
  <c r="M63" i="3"/>
  <c r="N63" i="3"/>
  <c r="K23" i="3"/>
  <c r="L23" i="3"/>
  <c r="M23" i="3"/>
  <c r="N23" i="3"/>
  <c r="K24" i="3"/>
  <c r="L24" i="3"/>
  <c r="M24" i="3"/>
  <c r="N24" i="3"/>
  <c r="K25" i="3"/>
  <c r="L25" i="3"/>
  <c r="M25" i="3"/>
  <c r="N25" i="3"/>
  <c r="K26" i="3"/>
  <c r="L26" i="3"/>
  <c r="M26" i="3"/>
  <c r="N26" i="3"/>
  <c r="K27" i="3"/>
  <c r="L27" i="3"/>
  <c r="M27" i="3"/>
  <c r="N27" i="3"/>
  <c r="K28" i="3"/>
  <c r="L28" i="3"/>
  <c r="M28" i="3"/>
  <c r="N28" i="3"/>
  <c r="K29" i="3"/>
  <c r="L29" i="3"/>
  <c r="M29" i="3"/>
  <c r="N29" i="3"/>
  <c r="K30" i="3"/>
  <c r="L30" i="3"/>
  <c r="M30" i="3"/>
  <c r="N30" i="3"/>
  <c r="K31" i="3"/>
  <c r="L31" i="3"/>
  <c r="M31" i="3"/>
  <c r="N31" i="3"/>
  <c r="K32" i="3"/>
  <c r="L32" i="3"/>
  <c r="M32" i="3"/>
  <c r="N32" i="3"/>
  <c r="K33" i="3"/>
  <c r="L33" i="3"/>
  <c r="M33" i="3"/>
  <c r="N33" i="3"/>
  <c r="K34" i="3"/>
  <c r="L34" i="3"/>
  <c r="M34" i="3"/>
  <c r="N34" i="3"/>
  <c r="K35" i="3"/>
  <c r="L35" i="3"/>
  <c r="M35" i="3"/>
  <c r="N35" i="3"/>
  <c r="K36" i="3"/>
  <c r="L36" i="3"/>
  <c r="M36" i="3"/>
  <c r="N36" i="3"/>
  <c r="K37" i="3"/>
  <c r="L37" i="3"/>
  <c r="M37" i="3"/>
  <c r="N37" i="3"/>
  <c r="K38" i="3"/>
  <c r="L38" i="3"/>
  <c r="M38" i="3"/>
  <c r="N38" i="3"/>
  <c r="K6" i="3"/>
  <c r="L6" i="3"/>
  <c r="M6" i="3"/>
  <c r="N6" i="3"/>
  <c r="K7" i="3"/>
  <c r="L7" i="3"/>
  <c r="M7" i="3"/>
  <c r="N7" i="3"/>
  <c r="K8" i="3"/>
  <c r="L8" i="3"/>
  <c r="M8" i="3"/>
  <c r="N8" i="3"/>
  <c r="K9" i="3"/>
  <c r="L9" i="3"/>
  <c r="M9" i="3"/>
  <c r="N9" i="3"/>
  <c r="K10" i="3"/>
  <c r="L10" i="3"/>
  <c r="M10" i="3"/>
  <c r="N10" i="3"/>
  <c r="K11" i="3"/>
  <c r="L11" i="3"/>
  <c r="M11" i="3"/>
  <c r="N11" i="3"/>
  <c r="K12" i="3"/>
  <c r="L12" i="3"/>
  <c r="M12" i="3"/>
  <c r="N12" i="3"/>
  <c r="K13" i="3"/>
  <c r="L13" i="3"/>
  <c r="M13" i="3"/>
  <c r="N13" i="3"/>
  <c r="K14" i="3"/>
  <c r="L14" i="3"/>
  <c r="M14" i="3"/>
  <c r="N14" i="3"/>
  <c r="K15" i="3"/>
  <c r="L15" i="3"/>
  <c r="M15" i="3"/>
  <c r="N15" i="3"/>
  <c r="K16" i="3"/>
  <c r="L16" i="3"/>
  <c r="M16" i="3"/>
  <c r="N16" i="3"/>
  <c r="K17" i="3"/>
  <c r="L17" i="3"/>
  <c r="M17" i="3"/>
  <c r="N17" i="3"/>
  <c r="K18" i="3"/>
  <c r="L18" i="3"/>
  <c r="M18" i="3"/>
  <c r="N18" i="3"/>
  <c r="K19" i="3"/>
  <c r="L19" i="3"/>
  <c r="M19" i="3"/>
  <c r="N19" i="3"/>
  <c r="K20" i="3"/>
  <c r="L20" i="3"/>
  <c r="M20" i="3"/>
  <c r="N20" i="3"/>
  <c r="L5" i="3"/>
  <c r="M5" i="3"/>
  <c r="N5" i="3"/>
  <c r="K5" i="3"/>
  <c r="L64" i="3" l="1"/>
  <c r="E64" i="3" s="1"/>
  <c r="E65" i="3" s="1"/>
  <c r="M64" i="3"/>
  <c r="F64" i="3" s="1"/>
  <c r="F65" i="3" s="1"/>
  <c r="N64" i="3"/>
  <c r="K64" i="3"/>
  <c r="G64" i="3" l="1"/>
  <c r="G65" i="3" s="1"/>
  <c r="D64" i="3"/>
  <c r="D65" i="3" s="1"/>
  <c r="C69" i="3" l="1"/>
  <c r="C67" i="3"/>
  <c r="C66" i="3" l="1"/>
  <c r="C68" i="3" s="1"/>
</calcChain>
</file>

<file path=xl/sharedStrings.xml><?xml version="1.0" encoding="utf-8"?>
<sst xmlns="http://schemas.openxmlformats.org/spreadsheetml/2006/main" count="122" uniqueCount="61">
  <si>
    <t>1-9</t>
  </si>
  <si>
    <t>10-19</t>
  </si>
  <si>
    <t>100-199</t>
  </si>
  <si>
    <t>20-99</t>
  </si>
  <si>
    <t>Universal Design</t>
  </si>
  <si>
    <t>200-999</t>
  </si>
  <si>
    <t>1000-</t>
  </si>
  <si>
    <t xml:space="preserve"> </t>
  </si>
  <si>
    <t>Priser per användare exkl moms</t>
  </si>
  <si>
    <t>Antal användare</t>
  </si>
  <si>
    <t>Antal</t>
  </si>
  <si>
    <t xml:space="preserve">Enstaka kurs on-demand </t>
  </si>
  <si>
    <t>Introduktion till tillgänglighet </t>
  </si>
  <si>
    <t>Att skapa tillgänglig UX-design </t>
  </si>
  <si>
    <t>Att kommunicera med klarspråk </t>
  </si>
  <si>
    <t>EU-policy och tillgänglighetskrav </t>
  </si>
  <si>
    <t>Att publicera tillgängligt på webben </t>
  </si>
  <si>
    <t>Tillgänglig teknik, kod och utveckling </t>
  </si>
  <si>
    <t>Introduktion till att skapa tillgängliga dokument </t>
  </si>
  <si>
    <t>Att göra Word- och pdf-dokument tillgängliga </t>
  </si>
  <si>
    <t>Att göra Excel- och pdf-dokument tillgängliga </t>
  </si>
  <si>
    <t>Att göra Powerpoint- och pdf-dokument tillgängliga </t>
  </si>
  <si>
    <t>Att göra InDesign- och pdf-dokument tillgängliga </t>
  </si>
  <si>
    <t>Att göra pdf-dokument tillgängliga i Acrobat Pro </t>
  </si>
  <si>
    <t>Tillgängliga sociala medier – att skapa innehåll som når alla </t>
  </si>
  <si>
    <t>Tillgängliga mobilapplikationer – att utveckla appar som når alla </t>
  </si>
  <si>
    <t>Tillgänglig video och rörlig media – att skapa filmer som når alla</t>
  </si>
  <si>
    <t>Enstaka kurs live &amp; on-demand</t>
  </si>
  <si>
    <t>On-demandpaket</t>
  </si>
  <si>
    <t>Tillgänglighet för icke-specialister</t>
  </si>
  <si>
    <t>Tillgänglighet för utvecklare</t>
  </si>
  <si>
    <t>Tillgänglighet för UX Frontend Designers</t>
  </si>
  <si>
    <t>Skapa tillgängliga dokument</t>
  </si>
  <si>
    <t>Tillgänglighet för beslutsfattare</t>
  </si>
  <si>
    <t>Tillgänglighet för kreatörer</t>
  </si>
  <si>
    <t>Tillgänglighet för redaktörer</t>
  </si>
  <si>
    <t>Alla kurser</t>
  </si>
  <si>
    <t>CPACC certifieringsförberedande kurs</t>
  </si>
  <si>
    <t>WAS certifieringsförberedande kurs</t>
  </si>
  <si>
    <t>ADS certifieringsförberedande kurs</t>
  </si>
  <si>
    <t>1 inspelad kurs, engångsköp med tillgång under sex månader för en användare</t>
  </si>
  <si>
    <t>1 livekurs + 1 inspelad kurs, engångsköp med tillgång under sex månader för en användare</t>
  </si>
  <si>
    <t>7 inspelade kurser, engångsköp med tillgång under sex månader för en användare</t>
  </si>
  <si>
    <t>En inspelad session och två livesessioner</t>
  </si>
  <si>
    <t>Paketrabatt:</t>
  </si>
  <si>
    <t>Volymrabatt:</t>
  </si>
  <si>
    <t>Er kostnad:</t>
  </si>
  <si>
    <t>Totalt utan rabatter:</t>
  </si>
  <si>
    <t>5 inspelade kurser, engångsköp med tillgång under sex månader för en användare</t>
  </si>
  <si>
    <t>8 inspelade kurser, engångsköp med tillgång under sex månader för en användare</t>
  </si>
  <si>
    <t>10 inspelade kurser, engångsköp med tillgång under sex månader för en användare</t>
  </si>
  <si>
    <t>14 inspelade kurser, engångsköp med tillgång under sex månader för en användare</t>
  </si>
  <si>
    <t>16 inspelade kurser, engångsköp med tillgång under sex månader för en användare</t>
  </si>
  <si>
    <t>5 livekurser + 5 inspelade kurser, engångsköp med tillgång under sex månader för en användare</t>
  </si>
  <si>
    <t>7 livekurser + 7 inspelade kurser, engångsköp med tillgång under sex månader för en användare</t>
  </si>
  <si>
    <t>8 livekurser + 8 inspelade kurser, engångsköp med tillgång under sex månader för en användare</t>
  </si>
  <si>
    <t>10 livekurser + 10 inspelade kurser, engångsköp med tillgång under sex månader för en användare</t>
  </si>
  <si>
    <t>14 livekurser + 14 inspelade kurser, engångsköp med tillgång under sex månader för en användare</t>
  </si>
  <si>
    <t>16 livekurser + 16 inspelade kurser, engångsköp med tillgång under sex månader för en användare</t>
  </si>
  <si>
    <t>IAAP certifieringsförberedande kurs</t>
  </si>
  <si>
    <t>Live &amp; on-demandpaket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</si>
</sst>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kr&quot;;[Red]\-#,##0\ &quot;kr&quot;"/>
    <numFmt numFmtId="164" formatCode="&quot;kr&quot;#,##0_);[Red]\(&quot;kr&quot;#,##0\)"/>
    <numFmt numFmtId="165" formatCode="#,##0_ ;[Red]\-#,##0\ 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30">
    <xf numFmtId="0" fontId="0" fillId="0" borderId="0" xfId="0"/>
    <xf numFmtId="0" fontId="3" fillId="2" borderId="3" xfId="0" applyFont="1" applyFill="1" applyBorder="1" applyAlignment="1">
      <alignment horizontal="left"/>
    </xf>
    <xf numFmtId="49" fontId="3" fillId="3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2" borderId="4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165" fontId="2" fillId="3" borderId="1" xfId="0" applyNumberFormat="1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left"/>
    </xf>
    <xf numFmtId="0" fontId="2" fillId="3" borderId="6" xfId="0" applyFont="1" applyFill="1" applyBorder="1" applyAlignment="1">
      <alignment horizontal="left"/>
    </xf>
    <xf numFmtId="165" fontId="2" fillId="0" borderId="1" xfId="0" applyNumberFormat="1" applyFont="1" applyBorder="1" applyAlignment="1" applyProtection="1">
      <alignment horizontal="center"/>
      <protection locked="0"/>
    </xf>
    <xf numFmtId="6" fontId="2" fillId="3" borderId="1" xfId="0" applyNumberFormat="1" applyFont="1" applyFill="1" applyBorder="1" applyAlignment="1">
      <alignment horizontal="left"/>
    </xf>
    <xf numFmtId="165" fontId="2" fillId="0" borderId="7" xfId="0" applyNumberFormat="1" applyFont="1" applyBorder="1" applyAlignment="1" applyProtection="1">
      <alignment horizontal="center"/>
      <protection locked="0"/>
    </xf>
    <xf numFmtId="6" fontId="2" fillId="3" borderId="7" xfId="0" applyNumberFormat="1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6" fontId="2" fillId="0" borderId="0" xfId="0" applyNumberFormat="1" applyFont="1" applyAlignment="1">
      <alignment horizontal="left"/>
    </xf>
    <xf numFmtId="6" fontId="5" fillId="0" borderId="0" xfId="0" applyNumberFormat="1" applyFont="1" applyAlignment="1">
      <alignment horizontal="left"/>
    </xf>
    <xf numFmtId="6" fontId="7" fillId="0" borderId="0" xfId="0" applyNumberFormat="1" applyFont="1" applyAlignment="1">
      <alignment horizontal="left"/>
    </xf>
    <xf numFmtId="0" fontId="1" fillId="3" borderId="6" xfId="0" applyFont="1" applyFill="1" applyBorder="1" applyAlignment="1">
      <alignment horizontal="left"/>
    </xf>
    <xf numFmtId="0" fontId="8" fillId="3" borderId="5" xfId="1" applyFill="1" applyBorder="1" applyAlignment="1" applyProtection="1">
      <alignment horizontal="left" indent="3"/>
    </xf>
    <xf numFmtId="0" fontId="3" fillId="2" borderId="2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left" indent="3"/>
    </xf>
    <xf numFmtId="0" fontId="3" fillId="2" borderId="3" xfId="0" applyFont="1" applyFill="1" applyBorder="1" applyAlignment="1">
      <alignment horizontal="center"/>
    </xf>
    <xf numFmtId="6" fontId="6" fillId="0" borderId="0" xfId="0" applyNumberFormat="1" applyFont="1" applyAlignment="1">
      <alignment horizontal="left"/>
    </xf>
    <xf numFmtId="0" fontId="9" fillId="3" borderId="10" xfId="2" applyFill="1" applyBorder="1" applyAlignment="1" applyProtection="1">
      <alignment horizontal="left" indent="3"/>
      <protection locked="0"/>
    </xf>
    <xf numFmtId="0" fontId="9" fillId="3" borderId="5" xfId="2" applyFill="1" applyBorder="1" applyAlignment="1" applyProtection="1">
      <alignment horizontal="left" indent="3"/>
      <protection locked="0"/>
    </xf>
    <xf numFmtId="0" fontId="8" fillId="3" borderId="5" xfId="1" applyFill="1" applyBorder="1" applyAlignment="1" applyProtection="1">
      <alignment horizontal="left" indent="3"/>
      <protection locked="0"/>
    </xf>
    <xf numFmtId="0" fontId="8" fillId="3" borderId="8" xfId="1" applyFill="1" applyBorder="1" applyAlignment="1" applyProtection="1">
      <alignment horizontal="left" indent="3"/>
      <protection locked="0"/>
    </xf>
  </cellXfs>
  <cellStyles count="3">
    <cellStyle name="Followed Hyperlink" xfId="2" builtinId="9" customBuiltin="1"/>
    <cellStyle name="Hyperlink" xfId="1" builtinId="8"/>
    <cellStyle name="Normal" xfId="0" builtinId="0"/>
  </cellStyles>
  <dxfs count="12">
    <dxf>
      <fill>
        <patternFill>
          <fgColor theme="4" tint="0.39991454817346722"/>
          <bgColor theme="4" tint="0.59996337778862885"/>
        </patternFill>
      </fill>
    </dxf>
    <dxf>
      <fill>
        <patternFill>
          <fgColor theme="4" tint="0.39991454817346722"/>
          <bgColor theme="4" tint="0.59996337778862885"/>
        </patternFill>
      </fill>
    </dxf>
    <dxf>
      <fill>
        <patternFill>
          <fgColor theme="4" tint="0.39991454817346722"/>
          <bgColor theme="4" tint="0.59996337778862885"/>
        </patternFill>
      </fill>
    </dxf>
    <dxf>
      <fill>
        <patternFill>
          <fgColor theme="4" tint="0.39991454817346722"/>
          <bgColor theme="4" tint="0.59996337778862885"/>
        </patternFill>
      </fill>
    </dxf>
    <dxf>
      <fill>
        <patternFill>
          <fgColor theme="4" tint="0.39991454817346722"/>
          <bgColor theme="4" tint="0.59996337778862885"/>
        </patternFill>
      </fill>
    </dxf>
    <dxf>
      <fill>
        <patternFill>
          <fgColor theme="4" tint="0.39991454817346722"/>
          <bgColor theme="4" tint="0.59996337778862885"/>
        </patternFill>
      </fill>
    </dxf>
    <dxf>
      <fill>
        <patternFill>
          <fgColor theme="4" tint="0.39991454817346722"/>
          <bgColor theme="4" tint="0.59996337778862885"/>
        </patternFill>
      </fill>
    </dxf>
    <dxf>
      <fill>
        <patternFill>
          <fgColor theme="4" tint="0.39991454817346722"/>
          <bgColor theme="4" tint="0.59996337778862885"/>
        </patternFill>
      </fill>
    </dxf>
    <dxf>
      <fill>
        <patternFill>
          <fgColor theme="4" tint="0.39991454817346722"/>
          <bgColor theme="4" tint="0.59996337778862885"/>
        </patternFill>
      </fill>
    </dxf>
    <dxf>
      <fill>
        <patternFill>
          <fgColor theme="4" tint="0.39991454817346722"/>
          <bgColor theme="4" tint="0.59996337778862885"/>
        </patternFill>
      </fill>
    </dxf>
    <dxf>
      <fill>
        <patternFill>
          <fgColor theme="4" tint="0.39991454817346722"/>
          <bgColor theme="4" tint="0.59996337778862885"/>
        </patternFill>
      </fill>
    </dxf>
    <dxf>
      <fill>
        <patternFill>
          <fgColor theme="4" tint="0.39991454817346722"/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funka.com/funka-academy/kurser-inom-tillg%C3%A4nglighet/tillg%C3%A4ngliga-sociala-medier/" TargetMode="External"/><Relationship Id="rId18" Type="http://schemas.openxmlformats.org/officeDocument/2006/relationships/hyperlink" Target="https://www.funka.com/funka-academy/kurspaket/tillg%C3%A4nglighet-f%C3%B6r-utvecklare/" TargetMode="External"/><Relationship Id="rId26" Type="http://schemas.openxmlformats.org/officeDocument/2006/relationships/hyperlink" Target="https://www.funka.com/funka-academy/kurspaket/tillg%C3%A4nglighet-f%C3%B6r-utvecklare/" TargetMode="External"/><Relationship Id="rId39" Type="http://schemas.openxmlformats.org/officeDocument/2006/relationships/hyperlink" Target="https://www.funka.com/funka-academy/kurser-inom-tillg&#228;nglighet/eu-policy-och-tillg&#228;nglighetskrav/" TargetMode="External"/><Relationship Id="rId21" Type="http://schemas.openxmlformats.org/officeDocument/2006/relationships/hyperlink" Target="https://www.funka.com/funka-academy/kurspaket/tillg%C3%A4nglighet-f%C3%B6r-beslutsfattare/" TargetMode="External"/><Relationship Id="rId34" Type="http://schemas.openxmlformats.org/officeDocument/2006/relationships/hyperlink" Target="https://www.funka.com/funka-academy/f%C3%B6rberedande-certifiering/was-certifiering---f%C3%B6rberedande-kurser/" TargetMode="External"/><Relationship Id="rId42" Type="http://schemas.openxmlformats.org/officeDocument/2006/relationships/hyperlink" Target="https://www.funka.com/funka-academy/kurser-inom-tillg%C3%A4nglighet/introduktion-till-att-skapa-tillg%C3%A4ngliga-dokument/" TargetMode="External"/><Relationship Id="rId47" Type="http://schemas.openxmlformats.org/officeDocument/2006/relationships/hyperlink" Target="https://www.funka.com/funka-academy/kurser-inom-tillg%C3%A4nglighet/att-g%C3%B6ra-pdf-dokument-tillg%C3%A4ngliga-i-acrobat-pro/" TargetMode="External"/><Relationship Id="rId50" Type="http://schemas.openxmlformats.org/officeDocument/2006/relationships/hyperlink" Target="https://www.funka.com/funka-academy/kurser-inom-tillg%C3%A4nglighet/tillg%C3%A4nglig-video-och-r%C3%B6rlig-media/" TargetMode="External"/><Relationship Id="rId7" Type="http://schemas.openxmlformats.org/officeDocument/2006/relationships/hyperlink" Target="https://www.funka.com/funka-academy/kurser-inom-tillg%C3%A4nglighet/introduktion-till-att-skapa-tillg%C3%A4ngliga-dokument/" TargetMode="External"/><Relationship Id="rId2" Type="http://schemas.openxmlformats.org/officeDocument/2006/relationships/hyperlink" Target="https://www.funka.com/funka-academy/kurser-inom-tillg%C3%A4nglighet/att-skapa-tillg%C3%A4nglig-ux-design/" TargetMode="External"/><Relationship Id="rId16" Type="http://schemas.openxmlformats.org/officeDocument/2006/relationships/hyperlink" Target="https://www.funka.com/funka-academy/kurser-inom-tillg&#228;nglighet/universal-design/" TargetMode="External"/><Relationship Id="rId29" Type="http://schemas.openxmlformats.org/officeDocument/2006/relationships/hyperlink" Target="https://www.funka.com/funka-academy/kurspaket/tillg%C3%A4nglighet-f%C3%B6r-beslutsfattare/" TargetMode="External"/><Relationship Id="rId11" Type="http://schemas.openxmlformats.org/officeDocument/2006/relationships/hyperlink" Target="https://www.funka.com/funka-academy/kurser-inom-tillg%C3%A4nglighet/att-g%C3%B6ra-indesign--och-pdf-dokument-tillg%C3%A4ngliga/" TargetMode="External"/><Relationship Id="rId24" Type="http://schemas.openxmlformats.org/officeDocument/2006/relationships/hyperlink" Target="https://www.funka.com/funka-academy/kurspaket/alla-kurser---paket/" TargetMode="External"/><Relationship Id="rId32" Type="http://schemas.openxmlformats.org/officeDocument/2006/relationships/hyperlink" Target="https://www.funka.com/funka-academy/kurspaket/alla-kurser---paket/" TargetMode="External"/><Relationship Id="rId37" Type="http://schemas.openxmlformats.org/officeDocument/2006/relationships/hyperlink" Target="https://www.funka.com/funka-academy/kurser-inom-tillg%C3%A4nglighet/att-skapa-tillg%C3%A4nglig-ux-design/" TargetMode="External"/><Relationship Id="rId40" Type="http://schemas.openxmlformats.org/officeDocument/2006/relationships/hyperlink" Target="https://www.funka.com/funka-academy/kurser-inom-tillg%C3%A4nglighet/att-publicera-tillg%C3%A4ngligt-p%C3%A5-webben/" TargetMode="External"/><Relationship Id="rId45" Type="http://schemas.openxmlformats.org/officeDocument/2006/relationships/hyperlink" Target="https://www.funka.com/funka-academy/kurser-inom-tillg%C3%A4nglighet/att-g%C3%B6ra-powerpoint--och-pdf-dokument-tillg%C3%A4ngliga/" TargetMode="External"/><Relationship Id="rId5" Type="http://schemas.openxmlformats.org/officeDocument/2006/relationships/hyperlink" Target="https://www.funka.com/funka-academy/kurser-inom-tillg%C3%A4nglighet/att-publicera-tillg%C3%A4ngligt-p%C3%A5-webben/" TargetMode="External"/><Relationship Id="rId15" Type="http://schemas.openxmlformats.org/officeDocument/2006/relationships/hyperlink" Target="https://www.funka.com/funka-academy/kurser-inom-tillg%C3%A4nglighet/tillg%C3%A4nglig-video-och-r%C3%B6rlig-media/" TargetMode="External"/><Relationship Id="rId23" Type="http://schemas.openxmlformats.org/officeDocument/2006/relationships/hyperlink" Target="https://www.funka.com/funka-academy/kurspaket/tillg%C3%A4nglighet-f%C3%B6r-redakt%C3%B6rer/" TargetMode="External"/><Relationship Id="rId28" Type="http://schemas.openxmlformats.org/officeDocument/2006/relationships/hyperlink" Target="https://www.funka.com/funka-academy/kurspaket/skapa-tillg%C3%A4ngliga-dokument---kurspaket/" TargetMode="External"/><Relationship Id="rId36" Type="http://schemas.openxmlformats.org/officeDocument/2006/relationships/hyperlink" Target="https://www.funka.com/funka-academy/kurser-inom-tillg%C3%A4nglighet/introduktion-till-tillg%C3%A4nglighet/" TargetMode="External"/><Relationship Id="rId49" Type="http://schemas.openxmlformats.org/officeDocument/2006/relationships/hyperlink" Target="https://www.funka.com/funka-academy/kurser-inom-tillg%C3%A4nglighet/tillg%C3%A4ngliga-mobilapplikationer/" TargetMode="External"/><Relationship Id="rId10" Type="http://schemas.openxmlformats.org/officeDocument/2006/relationships/hyperlink" Target="https://www.funka.com/funka-academy/kurser-inom-tillg%C3%A4nglighet/att-g%C3%B6ra-powerpoint--och-pdf-dokument-tillg%C3%A4ngliga/" TargetMode="External"/><Relationship Id="rId19" Type="http://schemas.openxmlformats.org/officeDocument/2006/relationships/hyperlink" Target="https://www.funka.com/funka-academy/kurspaket/tillg%C3%A4nglighet-f%C3%B6r-UX-frontend-designers-kurspaket/" TargetMode="External"/><Relationship Id="rId31" Type="http://schemas.openxmlformats.org/officeDocument/2006/relationships/hyperlink" Target="https://www.funka.com/funka-academy/kurspaket/tillg%C3%A4nglighet-f%C3%B6r-redakt%C3%B6rer/" TargetMode="External"/><Relationship Id="rId44" Type="http://schemas.openxmlformats.org/officeDocument/2006/relationships/hyperlink" Target="https://www.funka.com/funka-academy/kurser-inom-tillg%C3%A4nglighet/att-g%C3%B6ra-excel--och-pdf-dokument-tillg%C3%A4ngliga/" TargetMode="External"/><Relationship Id="rId4" Type="http://schemas.openxmlformats.org/officeDocument/2006/relationships/hyperlink" Target="https://www.funka.com/funka-academy/kurser-inom-tillg&#228;nglighet/eu-policy-och-tillg&#228;nglighetskrav/" TargetMode="External"/><Relationship Id="rId9" Type="http://schemas.openxmlformats.org/officeDocument/2006/relationships/hyperlink" Target="https://www.funka.com/funka-academy/kurser-inom-tillg%C3%A4nglighet/att-g%C3%B6ra-excel--och-pdf-dokument-tillg%C3%A4ngliga/" TargetMode="External"/><Relationship Id="rId14" Type="http://schemas.openxmlformats.org/officeDocument/2006/relationships/hyperlink" Target="https://www.funka.com/funka-academy/kurser-inom-tillg%C3%A4nglighet/tillg%C3%A4ngliga-mobilapplikationer/" TargetMode="External"/><Relationship Id="rId22" Type="http://schemas.openxmlformats.org/officeDocument/2006/relationships/hyperlink" Target="https://www.funka.com/funka-academy/kurspaket/tillg%C3%A4nglighet-f%C3%B6r-kreat%C3%B6rer/" TargetMode="External"/><Relationship Id="rId27" Type="http://schemas.openxmlformats.org/officeDocument/2006/relationships/hyperlink" Target="https://www.funka.com/funka-academy/kurspaket/tillg%C3%A4nglighet-f%C3%B6r-UX-frontend-designers-kurspaket/" TargetMode="External"/><Relationship Id="rId30" Type="http://schemas.openxmlformats.org/officeDocument/2006/relationships/hyperlink" Target="https://www.funka.com/funka-academy/kurspaket/tillg%C3%A4nglighet-f%C3%B6r-kreat%C3%B6rer/" TargetMode="External"/><Relationship Id="rId35" Type="http://schemas.openxmlformats.org/officeDocument/2006/relationships/hyperlink" Target="https://www.funka.com/funka-academy/f%C3%B6rberedande-certifiering/ads-certifiering-forberedande-kurs/" TargetMode="External"/><Relationship Id="rId43" Type="http://schemas.openxmlformats.org/officeDocument/2006/relationships/hyperlink" Target="https://www.funka.com/funka-academy/kurser-inom-tillg%C3%A4nglighet/att-g%C3%B6ra-word--och-pdf-dokument-tillg%C3%A4ngliga/" TargetMode="External"/><Relationship Id="rId48" Type="http://schemas.openxmlformats.org/officeDocument/2006/relationships/hyperlink" Target="https://www.funka.com/funka-academy/kurser-inom-tillg%C3%A4nglighet/tillg%C3%A4ngliga-sociala-medier/" TargetMode="External"/><Relationship Id="rId8" Type="http://schemas.openxmlformats.org/officeDocument/2006/relationships/hyperlink" Target="https://www.funka.com/funka-academy/kurser-inom-tillg%C3%A4nglighet/att-g%C3%B6ra-word--och-pdf-dokument-tillg%C3%A4ngliga/" TargetMode="External"/><Relationship Id="rId51" Type="http://schemas.openxmlformats.org/officeDocument/2006/relationships/hyperlink" Target="https://www.funka.com/funka-academy/kurser-inom-tillg&#228;nglighet/universal-design/" TargetMode="External"/><Relationship Id="rId3" Type="http://schemas.openxmlformats.org/officeDocument/2006/relationships/hyperlink" Target="https://www.funka.com/funka-academy/kurser-inom-tillg%C3%A4nglighet/att-kommunicera-med-klarspr%C3%A5k/" TargetMode="External"/><Relationship Id="rId12" Type="http://schemas.openxmlformats.org/officeDocument/2006/relationships/hyperlink" Target="https://www.funka.com/funka-academy/kurser-inom-tillg%C3%A4nglighet/att-g%C3%B6ra-pdf-dokument-tillg%C3%A4ngliga-i-acrobat-pro/" TargetMode="External"/><Relationship Id="rId17" Type="http://schemas.openxmlformats.org/officeDocument/2006/relationships/hyperlink" Target="https://www.funka.com/funka-academy/kurspaket/tillg%C3%A4nglighet-f%C3%B6r-icke-specialister/" TargetMode="External"/><Relationship Id="rId25" Type="http://schemas.openxmlformats.org/officeDocument/2006/relationships/hyperlink" Target="https://www.funka.com/funka-academy/kurspaket/tillg%C3%A4nglighet-f%C3%B6r-icke-specialister/" TargetMode="External"/><Relationship Id="rId33" Type="http://schemas.openxmlformats.org/officeDocument/2006/relationships/hyperlink" Target="https://www.funka.com/funka-academy/f%C3%B6rberedande-certifiering/cpacc-certifiering---f%C3%B6rberedande-kurser/" TargetMode="External"/><Relationship Id="rId38" Type="http://schemas.openxmlformats.org/officeDocument/2006/relationships/hyperlink" Target="https://www.funka.com/funka-academy/kurser-inom-tillg%C3%A4nglighet/att-kommunicera-med-klarspr%C3%A5k/" TargetMode="External"/><Relationship Id="rId46" Type="http://schemas.openxmlformats.org/officeDocument/2006/relationships/hyperlink" Target="https://www.funka.com/funka-academy/kurser-inom-tillg%C3%A4nglighet/att-g%C3%B6ra-indesign--och-pdf-dokument-tillg%C3%A4ngliga/" TargetMode="External"/><Relationship Id="rId20" Type="http://schemas.openxmlformats.org/officeDocument/2006/relationships/hyperlink" Target="https://www.funka.com/funka-academy/kurspaket/skapa-tillg%C3%A4ngliga-dokument---kurspaket/" TargetMode="External"/><Relationship Id="rId41" Type="http://schemas.openxmlformats.org/officeDocument/2006/relationships/hyperlink" Target="https://www.funka.com/funka-academy/kurser-inom-tillg%C3%A4nglighet/tillg%C3%A4nglig-teknik-kod-och-utveckling/" TargetMode="External"/><Relationship Id="rId1" Type="http://schemas.openxmlformats.org/officeDocument/2006/relationships/hyperlink" Target="https://www.funka.com/funka-academy/kurser-inom-tillg%C3%A4nglighet/introduktion-till-tillg%C3%A4nglighet/" TargetMode="External"/><Relationship Id="rId6" Type="http://schemas.openxmlformats.org/officeDocument/2006/relationships/hyperlink" Target="https://www.funka.com/funka-academy/kurser-inom-tillg%C3%A4nglighet/tillg%C3%A4nglig-teknik-kod-och-utvecklin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18684-0F7B-8949-9067-E2E76E9DC724}">
  <dimension ref="B1:P87"/>
  <sheetViews>
    <sheetView showGridLines="0" showRowColHeaders="0" tabSelected="1" zoomScale="110" zoomScaleNormal="110" workbookViewId="0">
      <pane ySplit="3" topLeftCell="A4" activePane="bottomLeft" state="frozen"/>
      <selection pane="bottomLeft" activeCell="C5" sqref="C5"/>
    </sheetView>
  </sheetViews>
  <sheetFormatPr baseColWidth="10" defaultColWidth="8.6640625" defaultRowHeight="15" x14ac:dyDescent="0.2"/>
  <cols>
    <col min="1" max="1" width="8.6640625" style="4"/>
    <col min="2" max="2" width="67.5" style="4" customWidth="1"/>
    <col min="3" max="3" width="14" style="4" customWidth="1"/>
    <col min="4" max="9" width="11.6640625" style="4" customWidth="1"/>
    <col min="10" max="10" width="100.6640625" style="4" customWidth="1"/>
    <col min="11" max="16" width="13.33203125" style="4" customWidth="1"/>
    <col min="17" max="16384" width="8.6640625" style="4"/>
  </cols>
  <sheetData>
    <row r="1" spans="2:16" ht="16" thickBot="1" x14ac:dyDescent="0.25"/>
    <row r="2" spans="2:16" x14ac:dyDescent="0.2">
      <c r="B2" s="20" t="s">
        <v>8</v>
      </c>
      <c r="C2" s="1"/>
      <c r="D2" s="24" t="s">
        <v>9</v>
      </c>
      <c r="E2" s="24"/>
      <c r="F2" s="24"/>
      <c r="G2" s="24"/>
      <c r="H2" s="24"/>
      <c r="I2" s="24"/>
      <c r="J2" s="5"/>
    </row>
    <row r="3" spans="2:16" x14ac:dyDescent="0.2">
      <c r="B3" s="21"/>
      <c r="C3" s="2" t="s">
        <v>10</v>
      </c>
      <c r="D3" s="2" t="s">
        <v>0</v>
      </c>
      <c r="E3" s="2" t="s">
        <v>1</v>
      </c>
      <c r="F3" s="2" t="s">
        <v>3</v>
      </c>
      <c r="G3" s="2" t="s">
        <v>2</v>
      </c>
      <c r="H3" s="2" t="s">
        <v>5</v>
      </c>
      <c r="I3" s="2" t="s">
        <v>6</v>
      </c>
      <c r="J3" s="6"/>
    </row>
    <row r="4" spans="2:16" ht="16" x14ac:dyDescent="0.2">
      <c r="B4" s="22" t="s">
        <v>11</v>
      </c>
      <c r="C4" s="7"/>
      <c r="D4" s="8"/>
      <c r="E4" s="8"/>
      <c r="F4" s="8"/>
      <c r="G4" s="8"/>
      <c r="H4" s="8"/>
      <c r="I4" s="8"/>
      <c r="J4" s="9"/>
    </row>
    <row r="5" spans="2:16" ht="16" x14ac:dyDescent="0.2">
      <c r="B5" s="26" t="s">
        <v>12</v>
      </c>
      <c r="C5" s="10"/>
      <c r="D5" s="11">
        <v>2495</v>
      </c>
      <c r="E5" s="11">
        <v>1595</v>
      </c>
      <c r="F5" s="11">
        <v>1195</v>
      </c>
      <c r="G5" s="11">
        <v>795</v>
      </c>
      <c r="H5" s="11">
        <v>495</v>
      </c>
      <c r="I5" s="11">
        <v>299</v>
      </c>
      <c r="J5" s="9" t="s">
        <v>40</v>
      </c>
      <c r="K5" s="16">
        <f t="shared" ref="K5:P5" si="0">$C5*D5</f>
        <v>0</v>
      </c>
      <c r="L5" s="16">
        <f t="shared" si="0"/>
        <v>0</v>
      </c>
      <c r="M5" s="16">
        <f t="shared" si="0"/>
        <v>0</v>
      </c>
      <c r="N5" s="16">
        <f t="shared" si="0"/>
        <v>0</v>
      </c>
      <c r="O5" s="16">
        <f t="shared" si="0"/>
        <v>0</v>
      </c>
      <c r="P5" s="16">
        <f t="shared" si="0"/>
        <v>0</v>
      </c>
    </row>
    <row r="6" spans="2:16" ht="16" x14ac:dyDescent="0.2">
      <c r="B6" s="27" t="s">
        <v>13</v>
      </c>
      <c r="C6" s="10"/>
      <c r="D6" s="11">
        <v>2495</v>
      </c>
      <c r="E6" s="11">
        <v>1595</v>
      </c>
      <c r="F6" s="11">
        <v>1195</v>
      </c>
      <c r="G6" s="11">
        <v>795</v>
      </c>
      <c r="H6" s="11">
        <v>495</v>
      </c>
      <c r="I6" s="11">
        <v>299</v>
      </c>
      <c r="J6" s="9" t="s">
        <v>40</v>
      </c>
      <c r="K6" s="16">
        <f t="shared" ref="K6:K20" si="1">$C6*D6</f>
        <v>0</v>
      </c>
      <c r="L6" s="16">
        <f t="shared" ref="L6:L20" si="2">$C6*E6</f>
        <v>0</v>
      </c>
      <c r="M6" s="16">
        <f t="shared" ref="M6:M20" si="3">$C6*F6</f>
        <v>0</v>
      </c>
      <c r="N6" s="16">
        <f t="shared" ref="N6:N20" si="4">$C6*G6</f>
        <v>0</v>
      </c>
      <c r="O6" s="16">
        <f t="shared" ref="O6:O63" si="5">$C6*H6</f>
        <v>0</v>
      </c>
      <c r="P6" s="16">
        <f t="shared" ref="P6:P63" si="6">$C6*I6</f>
        <v>0</v>
      </c>
    </row>
    <row r="7" spans="2:16" ht="16" x14ac:dyDescent="0.2">
      <c r="B7" s="27" t="s">
        <v>14</v>
      </c>
      <c r="C7" s="10"/>
      <c r="D7" s="11">
        <v>2495</v>
      </c>
      <c r="E7" s="11">
        <v>1595</v>
      </c>
      <c r="F7" s="11">
        <v>1195</v>
      </c>
      <c r="G7" s="11">
        <v>795</v>
      </c>
      <c r="H7" s="11">
        <v>495</v>
      </c>
      <c r="I7" s="11">
        <v>299</v>
      </c>
      <c r="J7" s="9" t="s">
        <v>40</v>
      </c>
      <c r="K7" s="16">
        <f t="shared" si="1"/>
        <v>0</v>
      </c>
      <c r="L7" s="16">
        <f t="shared" si="2"/>
        <v>0</v>
      </c>
      <c r="M7" s="16">
        <f t="shared" si="3"/>
        <v>0</v>
      </c>
      <c r="N7" s="16">
        <f t="shared" si="4"/>
        <v>0</v>
      </c>
      <c r="O7" s="16">
        <f t="shared" si="5"/>
        <v>0</v>
      </c>
      <c r="P7" s="16">
        <f t="shared" si="6"/>
        <v>0</v>
      </c>
    </row>
    <row r="8" spans="2:16" ht="16" x14ac:dyDescent="0.2">
      <c r="B8" s="27" t="s">
        <v>15</v>
      </c>
      <c r="C8" s="10"/>
      <c r="D8" s="11">
        <v>2495</v>
      </c>
      <c r="E8" s="11">
        <v>1595</v>
      </c>
      <c r="F8" s="11">
        <v>1195</v>
      </c>
      <c r="G8" s="11">
        <v>795</v>
      </c>
      <c r="H8" s="11">
        <v>495</v>
      </c>
      <c r="I8" s="11">
        <v>299</v>
      </c>
      <c r="J8" s="9" t="s">
        <v>40</v>
      </c>
      <c r="K8" s="16">
        <f t="shared" si="1"/>
        <v>0</v>
      </c>
      <c r="L8" s="16">
        <f t="shared" si="2"/>
        <v>0</v>
      </c>
      <c r="M8" s="16">
        <f t="shared" si="3"/>
        <v>0</v>
      </c>
      <c r="N8" s="16">
        <f t="shared" si="4"/>
        <v>0</v>
      </c>
      <c r="O8" s="16">
        <f t="shared" si="5"/>
        <v>0</v>
      </c>
      <c r="P8" s="16">
        <f t="shared" si="6"/>
        <v>0</v>
      </c>
    </row>
    <row r="9" spans="2:16" ht="16" x14ac:dyDescent="0.2">
      <c r="B9" s="27" t="s">
        <v>16</v>
      </c>
      <c r="C9" s="10"/>
      <c r="D9" s="11">
        <v>2495</v>
      </c>
      <c r="E9" s="11">
        <v>1595</v>
      </c>
      <c r="F9" s="11">
        <v>1195</v>
      </c>
      <c r="G9" s="11">
        <v>795</v>
      </c>
      <c r="H9" s="11">
        <v>495</v>
      </c>
      <c r="I9" s="11">
        <v>299</v>
      </c>
      <c r="J9" s="9" t="s">
        <v>40</v>
      </c>
      <c r="K9" s="16">
        <f t="shared" si="1"/>
        <v>0</v>
      </c>
      <c r="L9" s="16">
        <f t="shared" si="2"/>
        <v>0</v>
      </c>
      <c r="M9" s="16">
        <f t="shared" si="3"/>
        <v>0</v>
      </c>
      <c r="N9" s="16">
        <f t="shared" si="4"/>
        <v>0</v>
      </c>
      <c r="O9" s="16">
        <f t="shared" si="5"/>
        <v>0</v>
      </c>
      <c r="P9" s="16">
        <f t="shared" si="6"/>
        <v>0</v>
      </c>
    </row>
    <row r="10" spans="2:16" ht="16" x14ac:dyDescent="0.2">
      <c r="B10" s="27" t="s">
        <v>17</v>
      </c>
      <c r="C10" s="10"/>
      <c r="D10" s="11">
        <v>2495</v>
      </c>
      <c r="E10" s="11">
        <v>1595</v>
      </c>
      <c r="F10" s="11">
        <v>1195</v>
      </c>
      <c r="G10" s="11">
        <v>795</v>
      </c>
      <c r="H10" s="11">
        <v>495</v>
      </c>
      <c r="I10" s="11">
        <v>299</v>
      </c>
      <c r="J10" s="9" t="s">
        <v>40</v>
      </c>
      <c r="K10" s="16">
        <f t="shared" si="1"/>
        <v>0</v>
      </c>
      <c r="L10" s="16">
        <f t="shared" si="2"/>
        <v>0</v>
      </c>
      <c r="M10" s="16">
        <f t="shared" si="3"/>
        <v>0</v>
      </c>
      <c r="N10" s="16">
        <f t="shared" si="4"/>
        <v>0</v>
      </c>
      <c r="O10" s="16">
        <f t="shared" si="5"/>
        <v>0</v>
      </c>
      <c r="P10" s="16">
        <f t="shared" si="6"/>
        <v>0</v>
      </c>
    </row>
    <row r="11" spans="2:16" ht="16" x14ac:dyDescent="0.2">
      <c r="B11" s="27" t="s">
        <v>18</v>
      </c>
      <c r="C11" s="10"/>
      <c r="D11" s="11">
        <v>2495</v>
      </c>
      <c r="E11" s="11">
        <v>1595</v>
      </c>
      <c r="F11" s="11">
        <v>1195</v>
      </c>
      <c r="G11" s="11">
        <v>795</v>
      </c>
      <c r="H11" s="11">
        <v>495</v>
      </c>
      <c r="I11" s="11">
        <v>299</v>
      </c>
      <c r="J11" s="9" t="s">
        <v>40</v>
      </c>
      <c r="K11" s="16">
        <f t="shared" si="1"/>
        <v>0</v>
      </c>
      <c r="L11" s="16">
        <f t="shared" si="2"/>
        <v>0</v>
      </c>
      <c r="M11" s="16">
        <f t="shared" si="3"/>
        <v>0</v>
      </c>
      <c r="N11" s="16">
        <f t="shared" si="4"/>
        <v>0</v>
      </c>
      <c r="O11" s="16">
        <f t="shared" si="5"/>
        <v>0</v>
      </c>
      <c r="P11" s="16">
        <f t="shared" si="6"/>
        <v>0</v>
      </c>
    </row>
    <row r="12" spans="2:16" ht="16" x14ac:dyDescent="0.2">
      <c r="B12" s="27" t="s">
        <v>19</v>
      </c>
      <c r="C12" s="10"/>
      <c r="D12" s="11">
        <v>2495</v>
      </c>
      <c r="E12" s="11">
        <v>1595</v>
      </c>
      <c r="F12" s="11">
        <v>1195</v>
      </c>
      <c r="G12" s="11">
        <v>795</v>
      </c>
      <c r="H12" s="11">
        <v>495</v>
      </c>
      <c r="I12" s="11">
        <v>299</v>
      </c>
      <c r="J12" s="9" t="s">
        <v>40</v>
      </c>
      <c r="K12" s="16">
        <f t="shared" si="1"/>
        <v>0</v>
      </c>
      <c r="L12" s="16">
        <f t="shared" si="2"/>
        <v>0</v>
      </c>
      <c r="M12" s="16">
        <f t="shared" si="3"/>
        <v>0</v>
      </c>
      <c r="N12" s="16">
        <f t="shared" si="4"/>
        <v>0</v>
      </c>
      <c r="O12" s="16">
        <f t="shared" si="5"/>
        <v>0</v>
      </c>
      <c r="P12" s="16">
        <f t="shared" si="6"/>
        <v>0</v>
      </c>
    </row>
    <row r="13" spans="2:16" ht="16" x14ac:dyDescent="0.2">
      <c r="B13" s="27" t="s">
        <v>20</v>
      </c>
      <c r="C13" s="10"/>
      <c r="D13" s="11">
        <v>2495</v>
      </c>
      <c r="E13" s="11">
        <v>1595</v>
      </c>
      <c r="F13" s="11">
        <v>1195</v>
      </c>
      <c r="G13" s="11">
        <v>795</v>
      </c>
      <c r="H13" s="11">
        <v>495</v>
      </c>
      <c r="I13" s="11">
        <v>299</v>
      </c>
      <c r="J13" s="9" t="s">
        <v>40</v>
      </c>
      <c r="K13" s="16">
        <f t="shared" si="1"/>
        <v>0</v>
      </c>
      <c r="L13" s="16">
        <f t="shared" si="2"/>
        <v>0</v>
      </c>
      <c r="M13" s="16">
        <f t="shared" si="3"/>
        <v>0</v>
      </c>
      <c r="N13" s="16">
        <f t="shared" si="4"/>
        <v>0</v>
      </c>
      <c r="O13" s="16">
        <f t="shared" si="5"/>
        <v>0</v>
      </c>
      <c r="P13" s="16">
        <f t="shared" si="6"/>
        <v>0</v>
      </c>
    </row>
    <row r="14" spans="2:16" ht="16" x14ac:dyDescent="0.2">
      <c r="B14" s="27" t="s">
        <v>21</v>
      </c>
      <c r="C14" s="10"/>
      <c r="D14" s="11">
        <v>2495</v>
      </c>
      <c r="E14" s="11">
        <v>1595</v>
      </c>
      <c r="F14" s="11">
        <v>1195</v>
      </c>
      <c r="G14" s="11">
        <v>795</v>
      </c>
      <c r="H14" s="11">
        <v>495</v>
      </c>
      <c r="I14" s="11">
        <v>299</v>
      </c>
      <c r="J14" s="9" t="s">
        <v>40</v>
      </c>
      <c r="K14" s="16">
        <f t="shared" si="1"/>
        <v>0</v>
      </c>
      <c r="L14" s="16">
        <f t="shared" si="2"/>
        <v>0</v>
      </c>
      <c r="M14" s="16">
        <f t="shared" si="3"/>
        <v>0</v>
      </c>
      <c r="N14" s="16">
        <f t="shared" si="4"/>
        <v>0</v>
      </c>
      <c r="O14" s="16">
        <f t="shared" si="5"/>
        <v>0</v>
      </c>
      <c r="P14" s="16">
        <f t="shared" si="6"/>
        <v>0</v>
      </c>
    </row>
    <row r="15" spans="2:16" ht="16" x14ac:dyDescent="0.2">
      <c r="B15" s="27" t="s">
        <v>22</v>
      </c>
      <c r="C15" s="10"/>
      <c r="D15" s="11">
        <v>2495</v>
      </c>
      <c r="E15" s="11">
        <v>1595</v>
      </c>
      <c r="F15" s="11">
        <v>1195</v>
      </c>
      <c r="G15" s="11">
        <v>795</v>
      </c>
      <c r="H15" s="11">
        <v>495</v>
      </c>
      <c r="I15" s="11">
        <v>299</v>
      </c>
      <c r="J15" s="9" t="s">
        <v>40</v>
      </c>
      <c r="K15" s="16">
        <f t="shared" si="1"/>
        <v>0</v>
      </c>
      <c r="L15" s="16">
        <f t="shared" si="2"/>
        <v>0</v>
      </c>
      <c r="M15" s="16">
        <f t="shared" si="3"/>
        <v>0</v>
      </c>
      <c r="N15" s="16">
        <f t="shared" si="4"/>
        <v>0</v>
      </c>
      <c r="O15" s="16">
        <f t="shared" si="5"/>
        <v>0</v>
      </c>
      <c r="P15" s="16">
        <f t="shared" si="6"/>
        <v>0</v>
      </c>
    </row>
    <row r="16" spans="2:16" ht="16" x14ac:dyDescent="0.2">
      <c r="B16" s="27" t="s">
        <v>23</v>
      </c>
      <c r="C16" s="10"/>
      <c r="D16" s="11">
        <v>2495</v>
      </c>
      <c r="E16" s="11">
        <v>1595</v>
      </c>
      <c r="F16" s="11">
        <v>1195</v>
      </c>
      <c r="G16" s="11">
        <v>795</v>
      </c>
      <c r="H16" s="11">
        <v>495</v>
      </c>
      <c r="I16" s="11">
        <v>299</v>
      </c>
      <c r="J16" s="9" t="s">
        <v>40</v>
      </c>
      <c r="K16" s="16">
        <f t="shared" si="1"/>
        <v>0</v>
      </c>
      <c r="L16" s="16">
        <f t="shared" si="2"/>
        <v>0</v>
      </c>
      <c r="M16" s="16">
        <f t="shared" si="3"/>
        <v>0</v>
      </c>
      <c r="N16" s="16">
        <f t="shared" si="4"/>
        <v>0</v>
      </c>
      <c r="O16" s="16">
        <f t="shared" si="5"/>
        <v>0</v>
      </c>
      <c r="P16" s="16">
        <f t="shared" si="6"/>
        <v>0</v>
      </c>
    </row>
    <row r="17" spans="2:16" ht="16" x14ac:dyDescent="0.2">
      <c r="B17" s="27" t="s">
        <v>24</v>
      </c>
      <c r="C17" s="10"/>
      <c r="D17" s="11">
        <v>2495</v>
      </c>
      <c r="E17" s="11">
        <v>1595</v>
      </c>
      <c r="F17" s="11">
        <v>1195</v>
      </c>
      <c r="G17" s="11">
        <v>795</v>
      </c>
      <c r="H17" s="11">
        <v>495</v>
      </c>
      <c r="I17" s="11">
        <v>299</v>
      </c>
      <c r="J17" s="9" t="s">
        <v>40</v>
      </c>
      <c r="K17" s="16">
        <f t="shared" si="1"/>
        <v>0</v>
      </c>
      <c r="L17" s="16">
        <f t="shared" si="2"/>
        <v>0</v>
      </c>
      <c r="M17" s="16">
        <f t="shared" si="3"/>
        <v>0</v>
      </c>
      <c r="N17" s="16">
        <f t="shared" si="4"/>
        <v>0</v>
      </c>
      <c r="O17" s="16">
        <f t="shared" si="5"/>
        <v>0</v>
      </c>
      <c r="P17" s="16">
        <f t="shared" si="6"/>
        <v>0</v>
      </c>
    </row>
    <row r="18" spans="2:16" ht="16" x14ac:dyDescent="0.2">
      <c r="B18" s="27" t="s">
        <v>25</v>
      </c>
      <c r="C18" s="10"/>
      <c r="D18" s="11">
        <v>2495</v>
      </c>
      <c r="E18" s="11">
        <v>1595</v>
      </c>
      <c r="F18" s="11">
        <v>1195</v>
      </c>
      <c r="G18" s="11">
        <v>795</v>
      </c>
      <c r="H18" s="11">
        <v>495</v>
      </c>
      <c r="I18" s="11">
        <v>299</v>
      </c>
      <c r="J18" s="9" t="s">
        <v>40</v>
      </c>
      <c r="K18" s="16">
        <f t="shared" si="1"/>
        <v>0</v>
      </c>
      <c r="L18" s="16">
        <f t="shared" si="2"/>
        <v>0</v>
      </c>
      <c r="M18" s="16">
        <f t="shared" si="3"/>
        <v>0</v>
      </c>
      <c r="N18" s="16">
        <f t="shared" si="4"/>
        <v>0</v>
      </c>
      <c r="O18" s="16">
        <f t="shared" si="5"/>
        <v>0</v>
      </c>
      <c r="P18" s="16">
        <f t="shared" si="6"/>
        <v>0</v>
      </c>
    </row>
    <row r="19" spans="2:16" ht="16" x14ac:dyDescent="0.2">
      <c r="B19" s="27" t="s">
        <v>26</v>
      </c>
      <c r="C19" s="10"/>
      <c r="D19" s="11">
        <v>2495</v>
      </c>
      <c r="E19" s="11">
        <v>1595</v>
      </c>
      <c r="F19" s="11">
        <v>1195</v>
      </c>
      <c r="G19" s="11">
        <v>795</v>
      </c>
      <c r="H19" s="11">
        <v>495</v>
      </c>
      <c r="I19" s="11">
        <v>299</v>
      </c>
      <c r="J19" s="9" t="s">
        <v>40</v>
      </c>
      <c r="K19" s="16">
        <f t="shared" si="1"/>
        <v>0</v>
      </c>
      <c r="L19" s="16">
        <f t="shared" si="2"/>
        <v>0</v>
      </c>
      <c r="M19" s="16">
        <f t="shared" si="3"/>
        <v>0</v>
      </c>
      <c r="N19" s="16">
        <f t="shared" si="4"/>
        <v>0</v>
      </c>
      <c r="O19" s="16">
        <f t="shared" si="5"/>
        <v>0</v>
      </c>
      <c r="P19" s="16">
        <f t="shared" si="6"/>
        <v>0</v>
      </c>
    </row>
    <row r="20" spans="2:16" ht="16" x14ac:dyDescent="0.2">
      <c r="B20" s="28" t="s">
        <v>4</v>
      </c>
      <c r="C20" s="10"/>
      <c r="D20" s="11">
        <v>2495</v>
      </c>
      <c r="E20" s="11">
        <v>1595</v>
      </c>
      <c r="F20" s="11">
        <v>1195</v>
      </c>
      <c r="G20" s="11">
        <v>795</v>
      </c>
      <c r="H20" s="11">
        <v>495</v>
      </c>
      <c r="I20" s="11">
        <v>299</v>
      </c>
      <c r="J20" s="9" t="s">
        <v>40</v>
      </c>
      <c r="K20" s="16">
        <f t="shared" si="1"/>
        <v>0</v>
      </c>
      <c r="L20" s="16">
        <f t="shared" si="2"/>
        <v>0</v>
      </c>
      <c r="M20" s="16">
        <f t="shared" si="3"/>
        <v>0</v>
      </c>
      <c r="N20" s="16">
        <f t="shared" si="4"/>
        <v>0</v>
      </c>
      <c r="O20" s="16">
        <f t="shared" si="5"/>
        <v>0</v>
      </c>
      <c r="P20" s="16">
        <f t="shared" si="6"/>
        <v>0</v>
      </c>
    </row>
    <row r="21" spans="2:16" ht="16" x14ac:dyDescent="0.2">
      <c r="B21" s="23"/>
      <c r="C21" s="7"/>
      <c r="D21" s="11"/>
      <c r="E21" s="11"/>
      <c r="F21" s="11"/>
      <c r="G21" s="11"/>
      <c r="H21" s="11"/>
      <c r="I21" s="11"/>
      <c r="J21" s="9"/>
      <c r="K21" s="16"/>
      <c r="L21" s="16"/>
      <c r="M21" s="16"/>
      <c r="N21" s="16"/>
      <c r="O21" s="16"/>
      <c r="P21" s="16"/>
    </row>
    <row r="22" spans="2:16" ht="16" x14ac:dyDescent="0.2">
      <c r="B22" s="22" t="s">
        <v>27</v>
      </c>
      <c r="C22" s="7"/>
      <c r="D22" s="11"/>
      <c r="E22" s="11"/>
      <c r="F22" s="11"/>
      <c r="G22" s="11"/>
      <c r="H22" s="11"/>
      <c r="I22" s="11"/>
      <c r="J22" s="9"/>
      <c r="K22" s="16"/>
      <c r="L22" s="16"/>
      <c r="M22" s="16"/>
      <c r="N22" s="16"/>
      <c r="O22" s="16"/>
      <c r="P22" s="16"/>
    </row>
    <row r="23" spans="2:16" ht="16" x14ac:dyDescent="0.2">
      <c r="B23" s="26" t="s">
        <v>12</v>
      </c>
      <c r="C23" s="10"/>
      <c r="D23" s="11">
        <v>6490</v>
      </c>
      <c r="E23" s="11">
        <v>4490</v>
      </c>
      <c r="F23" s="11">
        <v>3890</v>
      </c>
      <c r="G23" s="11">
        <v>2590</v>
      </c>
      <c r="H23" s="11">
        <v>1990</v>
      </c>
      <c r="I23" s="11">
        <v>1290</v>
      </c>
      <c r="J23" s="9" t="s">
        <v>41</v>
      </c>
      <c r="K23" s="16">
        <f t="shared" ref="K23:K38" si="7">$C23*D23</f>
        <v>0</v>
      </c>
      <c r="L23" s="16">
        <f t="shared" ref="L23:L38" si="8">$C23*E23</f>
        <v>0</v>
      </c>
      <c r="M23" s="16">
        <f t="shared" ref="M23:M38" si="9">$C23*F23</f>
        <v>0</v>
      </c>
      <c r="N23" s="16">
        <f t="shared" ref="N23:N38" si="10">$C23*G23</f>
        <v>0</v>
      </c>
      <c r="O23" s="16">
        <f t="shared" si="5"/>
        <v>0</v>
      </c>
      <c r="P23" s="16">
        <f t="shared" si="6"/>
        <v>0</v>
      </c>
    </row>
    <row r="24" spans="2:16" ht="16" x14ac:dyDescent="0.2">
      <c r="B24" s="27" t="s">
        <v>13</v>
      </c>
      <c r="C24" s="10"/>
      <c r="D24" s="11">
        <v>6490</v>
      </c>
      <c r="E24" s="11">
        <v>4490</v>
      </c>
      <c r="F24" s="11">
        <v>3890</v>
      </c>
      <c r="G24" s="11">
        <v>2590</v>
      </c>
      <c r="H24" s="11">
        <v>1990</v>
      </c>
      <c r="I24" s="11">
        <v>1290</v>
      </c>
      <c r="J24" s="9" t="s">
        <v>41</v>
      </c>
      <c r="K24" s="16">
        <f t="shared" si="7"/>
        <v>0</v>
      </c>
      <c r="L24" s="16">
        <f t="shared" si="8"/>
        <v>0</v>
      </c>
      <c r="M24" s="16">
        <f t="shared" si="9"/>
        <v>0</v>
      </c>
      <c r="N24" s="16">
        <f t="shared" si="10"/>
        <v>0</v>
      </c>
      <c r="O24" s="16">
        <f t="shared" si="5"/>
        <v>0</v>
      </c>
      <c r="P24" s="16">
        <f t="shared" si="6"/>
        <v>0</v>
      </c>
    </row>
    <row r="25" spans="2:16" ht="16" x14ac:dyDescent="0.2">
      <c r="B25" s="27" t="s">
        <v>14</v>
      </c>
      <c r="C25" s="10"/>
      <c r="D25" s="11">
        <v>6490</v>
      </c>
      <c r="E25" s="11">
        <v>4490</v>
      </c>
      <c r="F25" s="11">
        <v>3890</v>
      </c>
      <c r="G25" s="11">
        <v>2590</v>
      </c>
      <c r="H25" s="11">
        <v>1990</v>
      </c>
      <c r="I25" s="11">
        <v>1290</v>
      </c>
      <c r="J25" s="9" t="s">
        <v>41</v>
      </c>
      <c r="K25" s="16">
        <f t="shared" si="7"/>
        <v>0</v>
      </c>
      <c r="L25" s="16">
        <f t="shared" si="8"/>
        <v>0</v>
      </c>
      <c r="M25" s="16">
        <f t="shared" si="9"/>
        <v>0</v>
      </c>
      <c r="N25" s="16">
        <f t="shared" si="10"/>
        <v>0</v>
      </c>
      <c r="O25" s="16">
        <f t="shared" si="5"/>
        <v>0</v>
      </c>
      <c r="P25" s="16">
        <f t="shared" si="6"/>
        <v>0</v>
      </c>
    </row>
    <row r="26" spans="2:16" ht="16" x14ac:dyDescent="0.2">
      <c r="B26" s="27" t="s">
        <v>15</v>
      </c>
      <c r="C26" s="10"/>
      <c r="D26" s="11">
        <v>6490</v>
      </c>
      <c r="E26" s="11">
        <v>4490</v>
      </c>
      <c r="F26" s="11">
        <v>3890</v>
      </c>
      <c r="G26" s="11">
        <v>2590</v>
      </c>
      <c r="H26" s="11">
        <v>1990</v>
      </c>
      <c r="I26" s="11">
        <v>1290</v>
      </c>
      <c r="J26" s="9" t="s">
        <v>41</v>
      </c>
      <c r="K26" s="16">
        <f t="shared" si="7"/>
        <v>0</v>
      </c>
      <c r="L26" s="16">
        <f t="shared" si="8"/>
        <v>0</v>
      </c>
      <c r="M26" s="16">
        <f t="shared" si="9"/>
        <v>0</v>
      </c>
      <c r="N26" s="16">
        <f t="shared" si="10"/>
        <v>0</v>
      </c>
      <c r="O26" s="16">
        <f t="shared" si="5"/>
        <v>0</v>
      </c>
      <c r="P26" s="16">
        <f t="shared" si="6"/>
        <v>0</v>
      </c>
    </row>
    <row r="27" spans="2:16" ht="16" x14ac:dyDescent="0.2">
      <c r="B27" s="27" t="s">
        <v>16</v>
      </c>
      <c r="C27" s="10"/>
      <c r="D27" s="11">
        <v>6490</v>
      </c>
      <c r="E27" s="11">
        <v>4490</v>
      </c>
      <c r="F27" s="11">
        <v>3890</v>
      </c>
      <c r="G27" s="11">
        <v>2590</v>
      </c>
      <c r="H27" s="11">
        <v>1990</v>
      </c>
      <c r="I27" s="11">
        <v>1290</v>
      </c>
      <c r="J27" s="9" t="s">
        <v>41</v>
      </c>
      <c r="K27" s="16">
        <f t="shared" si="7"/>
        <v>0</v>
      </c>
      <c r="L27" s="16">
        <f t="shared" si="8"/>
        <v>0</v>
      </c>
      <c r="M27" s="16">
        <f t="shared" si="9"/>
        <v>0</v>
      </c>
      <c r="N27" s="16">
        <f t="shared" si="10"/>
        <v>0</v>
      </c>
      <c r="O27" s="16">
        <f t="shared" si="5"/>
        <v>0</v>
      </c>
      <c r="P27" s="16">
        <f t="shared" si="6"/>
        <v>0</v>
      </c>
    </row>
    <row r="28" spans="2:16" ht="16" x14ac:dyDescent="0.2">
      <c r="B28" s="27" t="s">
        <v>17</v>
      </c>
      <c r="C28" s="10"/>
      <c r="D28" s="11">
        <v>6490</v>
      </c>
      <c r="E28" s="11">
        <v>4490</v>
      </c>
      <c r="F28" s="11">
        <v>3890</v>
      </c>
      <c r="G28" s="11">
        <v>2590</v>
      </c>
      <c r="H28" s="11">
        <v>1990</v>
      </c>
      <c r="I28" s="11">
        <v>1290</v>
      </c>
      <c r="J28" s="9" t="s">
        <v>41</v>
      </c>
      <c r="K28" s="16">
        <f t="shared" si="7"/>
        <v>0</v>
      </c>
      <c r="L28" s="16">
        <f t="shared" si="8"/>
        <v>0</v>
      </c>
      <c r="M28" s="16">
        <f t="shared" si="9"/>
        <v>0</v>
      </c>
      <c r="N28" s="16">
        <f t="shared" si="10"/>
        <v>0</v>
      </c>
      <c r="O28" s="16">
        <f t="shared" si="5"/>
        <v>0</v>
      </c>
      <c r="P28" s="16">
        <f t="shared" si="6"/>
        <v>0</v>
      </c>
    </row>
    <row r="29" spans="2:16" ht="16" x14ac:dyDescent="0.2">
      <c r="B29" s="27" t="s">
        <v>18</v>
      </c>
      <c r="C29" s="10"/>
      <c r="D29" s="11">
        <v>6490</v>
      </c>
      <c r="E29" s="11">
        <v>4490</v>
      </c>
      <c r="F29" s="11">
        <v>3890</v>
      </c>
      <c r="G29" s="11">
        <v>2590</v>
      </c>
      <c r="H29" s="11">
        <v>1990</v>
      </c>
      <c r="I29" s="11">
        <v>1290</v>
      </c>
      <c r="J29" s="9" t="s">
        <v>41</v>
      </c>
      <c r="K29" s="16">
        <f t="shared" si="7"/>
        <v>0</v>
      </c>
      <c r="L29" s="16">
        <f t="shared" si="8"/>
        <v>0</v>
      </c>
      <c r="M29" s="16">
        <f t="shared" si="9"/>
        <v>0</v>
      </c>
      <c r="N29" s="16">
        <f t="shared" si="10"/>
        <v>0</v>
      </c>
      <c r="O29" s="16">
        <f t="shared" si="5"/>
        <v>0</v>
      </c>
      <c r="P29" s="16">
        <f t="shared" si="6"/>
        <v>0</v>
      </c>
    </row>
    <row r="30" spans="2:16" ht="16" x14ac:dyDescent="0.2">
      <c r="B30" s="27" t="s">
        <v>19</v>
      </c>
      <c r="C30" s="10"/>
      <c r="D30" s="11">
        <v>6490</v>
      </c>
      <c r="E30" s="11">
        <v>4490</v>
      </c>
      <c r="F30" s="11">
        <v>3890</v>
      </c>
      <c r="G30" s="11">
        <v>2590</v>
      </c>
      <c r="H30" s="11">
        <v>1990</v>
      </c>
      <c r="I30" s="11">
        <v>1290</v>
      </c>
      <c r="J30" s="9" t="s">
        <v>41</v>
      </c>
      <c r="K30" s="16">
        <f t="shared" si="7"/>
        <v>0</v>
      </c>
      <c r="L30" s="16">
        <f t="shared" si="8"/>
        <v>0</v>
      </c>
      <c r="M30" s="16">
        <f t="shared" si="9"/>
        <v>0</v>
      </c>
      <c r="N30" s="16">
        <f t="shared" si="10"/>
        <v>0</v>
      </c>
      <c r="O30" s="16">
        <f t="shared" si="5"/>
        <v>0</v>
      </c>
      <c r="P30" s="16">
        <f t="shared" si="6"/>
        <v>0</v>
      </c>
    </row>
    <row r="31" spans="2:16" ht="16" x14ac:dyDescent="0.2">
      <c r="B31" s="27" t="s">
        <v>20</v>
      </c>
      <c r="C31" s="10"/>
      <c r="D31" s="11">
        <v>6490</v>
      </c>
      <c r="E31" s="11">
        <v>4490</v>
      </c>
      <c r="F31" s="11">
        <v>3890</v>
      </c>
      <c r="G31" s="11">
        <v>2590</v>
      </c>
      <c r="H31" s="11">
        <v>1990</v>
      </c>
      <c r="I31" s="11">
        <v>1290</v>
      </c>
      <c r="J31" s="9" t="s">
        <v>41</v>
      </c>
      <c r="K31" s="16">
        <f t="shared" si="7"/>
        <v>0</v>
      </c>
      <c r="L31" s="16">
        <f t="shared" si="8"/>
        <v>0</v>
      </c>
      <c r="M31" s="16">
        <f t="shared" si="9"/>
        <v>0</v>
      </c>
      <c r="N31" s="16">
        <f t="shared" si="10"/>
        <v>0</v>
      </c>
      <c r="O31" s="16">
        <f t="shared" si="5"/>
        <v>0</v>
      </c>
      <c r="P31" s="16">
        <f t="shared" si="6"/>
        <v>0</v>
      </c>
    </row>
    <row r="32" spans="2:16" ht="16" x14ac:dyDescent="0.2">
      <c r="B32" s="27" t="s">
        <v>21</v>
      </c>
      <c r="C32" s="10"/>
      <c r="D32" s="11">
        <v>6490</v>
      </c>
      <c r="E32" s="11">
        <v>4490</v>
      </c>
      <c r="F32" s="11">
        <v>3890</v>
      </c>
      <c r="G32" s="11">
        <v>2590</v>
      </c>
      <c r="H32" s="11">
        <v>1990</v>
      </c>
      <c r="I32" s="11">
        <v>1290</v>
      </c>
      <c r="J32" s="9" t="s">
        <v>41</v>
      </c>
      <c r="K32" s="16">
        <f t="shared" si="7"/>
        <v>0</v>
      </c>
      <c r="L32" s="16">
        <f t="shared" si="8"/>
        <v>0</v>
      </c>
      <c r="M32" s="16">
        <f t="shared" si="9"/>
        <v>0</v>
      </c>
      <c r="N32" s="16">
        <f t="shared" si="10"/>
        <v>0</v>
      </c>
      <c r="O32" s="16">
        <f t="shared" si="5"/>
        <v>0</v>
      </c>
      <c r="P32" s="16">
        <f t="shared" si="6"/>
        <v>0</v>
      </c>
    </row>
    <row r="33" spans="2:16" ht="16" x14ac:dyDescent="0.2">
      <c r="B33" s="27" t="s">
        <v>22</v>
      </c>
      <c r="C33" s="10"/>
      <c r="D33" s="11">
        <v>6490</v>
      </c>
      <c r="E33" s="11">
        <v>4490</v>
      </c>
      <c r="F33" s="11">
        <v>3890</v>
      </c>
      <c r="G33" s="11">
        <v>2590</v>
      </c>
      <c r="H33" s="11">
        <v>1990</v>
      </c>
      <c r="I33" s="11">
        <v>1290</v>
      </c>
      <c r="J33" s="9" t="s">
        <v>41</v>
      </c>
      <c r="K33" s="16">
        <f t="shared" si="7"/>
        <v>0</v>
      </c>
      <c r="L33" s="16">
        <f t="shared" si="8"/>
        <v>0</v>
      </c>
      <c r="M33" s="16">
        <f t="shared" si="9"/>
        <v>0</v>
      </c>
      <c r="N33" s="16">
        <f t="shared" si="10"/>
        <v>0</v>
      </c>
      <c r="O33" s="16">
        <f t="shared" si="5"/>
        <v>0</v>
      </c>
      <c r="P33" s="16">
        <f t="shared" si="6"/>
        <v>0</v>
      </c>
    </row>
    <row r="34" spans="2:16" ht="16" x14ac:dyDescent="0.2">
      <c r="B34" s="27" t="s">
        <v>23</v>
      </c>
      <c r="C34" s="10"/>
      <c r="D34" s="11">
        <v>6490</v>
      </c>
      <c r="E34" s="11">
        <v>4490</v>
      </c>
      <c r="F34" s="11">
        <v>3890</v>
      </c>
      <c r="G34" s="11">
        <v>2590</v>
      </c>
      <c r="H34" s="11">
        <v>1990</v>
      </c>
      <c r="I34" s="11">
        <v>1290</v>
      </c>
      <c r="J34" s="9" t="s">
        <v>41</v>
      </c>
      <c r="K34" s="16">
        <f t="shared" si="7"/>
        <v>0</v>
      </c>
      <c r="L34" s="16">
        <f t="shared" si="8"/>
        <v>0</v>
      </c>
      <c r="M34" s="16">
        <f t="shared" si="9"/>
        <v>0</v>
      </c>
      <c r="N34" s="16">
        <f t="shared" si="10"/>
        <v>0</v>
      </c>
      <c r="O34" s="16">
        <f t="shared" si="5"/>
        <v>0</v>
      </c>
      <c r="P34" s="16">
        <f t="shared" si="6"/>
        <v>0</v>
      </c>
    </row>
    <row r="35" spans="2:16" ht="16" x14ac:dyDescent="0.2">
      <c r="B35" s="27" t="s">
        <v>24</v>
      </c>
      <c r="C35" s="10"/>
      <c r="D35" s="11">
        <v>6490</v>
      </c>
      <c r="E35" s="11">
        <v>4490</v>
      </c>
      <c r="F35" s="11">
        <v>3890</v>
      </c>
      <c r="G35" s="11">
        <v>2590</v>
      </c>
      <c r="H35" s="11">
        <v>1990</v>
      </c>
      <c r="I35" s="11">
        <v>1290</v>
      </c>
      <c r="J35" s="9" t="s">
        <v>41</v>
      </c>
      <c r="K35" s="16">
        <f t="shared" si="7"/>
        <v>0</v>
      </c>
      <c r="L35" s="16">
        <f t="shared" si="8"/>
        <v>0</v>
      </c>
      <c r="M35" s="16">
        <f t="shared" si="9"/>
        <v>0</v>
      </c>
      <c r="N35" s="16">
        <f t="shared" si="10"/>
        <v>0</v>
      </c>
      <c r="O35" s="16">
        <f t="shared" si="5"/>
        <v>0</v>
      </c>
      <c r="P35" s="16">
        <f t="shared" si="6"/>
        <v>0</v>
      </c>
    </row>
    <row r="36" spans="2:16" ht="16" x14ac:dyDescent="0.2">
      <c r="B36" s="27" t="s">
        <v>25</v>
      </c>
      <c r="C36" s="10"/>
      <c r="D36" s="11">
        <v>6490</v>
      </c>
      <c r="E36" s="11">
        <v>4490</v>
      </c>
      <c r="F36" s="11">
        <v>3890</v>
      </c>
      <c r="G36" s="11">
        <v>2590</v>
      </c>
      <c r="H36" s="11">
        <v>1990</v>
      </c>
      <c r="I36" s="11">
        <v>1290</v>
      </c>
      <c r="J36" s="9" t="s">
        <v>41</v>
      </c>
      <c r="K36" s="16">
        <f t="shared" si="7"/>
        <v>0</v>
      </c>
      <c r="L36" s="16">
        <f t="shared" si="8"/>
        <v>0</v>
      </c>
      <c r="M36" s="16">
        <f t="shared" si="9"/>
        <v>0</v>
      </c>
      <c r="N36" s="16">
        <f t="shared" si="10"/>
        <v>0</v>
      </c>
      <c r="O36" s="16">
        <f t="shared" si="5"/>
        <v>0</v>
      </c>
      <c r="P36" s="16">
        <f t="shared" si="6"/>
        <v>0</v>
      </c>
    </row>
    <row r="37" spans="2:16" ht="16" x14ac:dyDescent="0.2">
      <c r="B37" s="27" t="s">
        <v>26</v>
      </c>
      <c r="C37" s="10"/>
      <c r="D37" s="11">
        <v>6490</v>
      </c>
      <c r="E37" s="11">
        <v>4490</v>
      </c>
      <c r="F37" s="11">
        <v>3890</v>
      </c>
      <c r="G37" s="11">
        <v>2590</v>
      </c>
      <c r="H37" s="11">
        <v>1990</v>
      </c>
      <c r="I37" s="11">
        <v>1290</v>
      </c>
      <c r="J37" s="9" t="s">
        <v>41</v>
      </c>
      <c r="K37" s="16">
        <f t="shared" si="7"/>
        <v>0</v>
      </c>
      <c r="L37" s="16">
        <f t="shared" si="8"/>
        <v>0</v>
      </c>
      <c r="M37" s="16">
        <f t="shared" si="9"/>
        <v>0</v>
      </c>
      <c r="N37" s="16">
        <f t="shared" si="10"/>
        <v>0</v>
      </c>
      <c r="O37" s="16">
        <f t="shared" si="5"/>
        <v>0</v>
      </c>
      <c r="P37" s="16">
        <f t="shared" si="6"/>
        <v>0</v>
      </c>
    </row>
    <row r="38" spans="2:16" ht="16" x14ac:dyDescent="0.2">
      <c r="B38" s="28" t="s">
        <v>4</v>
      </c>
      <c r="C38" s="10"/>
      <c r="D38" s="11">
        <v>6490</v>
      </c>
      <c r="E38" s="11">
        <v>4490</v>
      </c>
      <c r="F38" s="11">
        <v>3890</v>
      </c>
      <c r="G38" s="11">
        <v>2590</v>
      </c>
      <c r="H38" s="11">
        <v>1990</v>
      </c>
      <c r="I38" s="11">
        <v>1290</v>
      </c>
      <c r="J38" s="9" t="s">
        <v>41</v>
      </c>
      <c r="K38" s="16">
        <f t="shared" si="7"/>
        <v>0</v>
      </c>
      <c r="L38" s="16">
        <f t="shared" si="8"/>
        <v>0</v>
      </c>
      <c r="M38" s="16">
        <f t="shared" si="9"/>
        <v>0</v>
      </c>
      <c r="N38" s="16">
        <f t="shared" si="10"/>
        <v>0</v>
      </c>
      <c r="O38" s="16">
        <f t="shared" si="5"/>
        <v>0</v>
      </c>
      <c r="P38" s="16">
        <f t="shared" si="6"/>
        <v>0</v>
      </c>
    </row>
    <row r="39" spans="2:16" ht="16" x14ac:dyDescent="0.2">
      <c r="B39" s="22"/>
      <c r="C39" s="7"/>
      <c r="D39" s="11"/>
      <c r="E39" s="11"/>
      <c r="F39" s="11"/>
      <c r="G39" s="11"/>
      <c r="H39" s="11"/>
      <c r="I39" s="11"/>
      <c r="J39" s="9"/>
      <c r="K39" s="16"/>
      <c r="L39" s="16"/>
      <c r="M39" s="16"/>
      <c r="N39" s="16"/>
      <c r="O39" s="16"/>
      <c r="P39" s="16"/>
    </row>
    <row r="40" spans="2:16" ht="16" x14ac:dyDescent="0.2">
      <c r="B40" s="22" t="s">
        <v>28</v>
      </c>
      <c r="C40" s="7"/>
      <c r="D40" s="11"/>
      <c r="E40" s="11"/>
      <c r="F40" s="11"/>
      <c r="G40" s="11"/>
      <c r="H40" s="11"/>
      <c r="I40" s="11"/>
      <c r="J40" s="9"/>
      <c r="K40" s="16"/>
      <c r="L40" s="16"/>
      <c r="M40" s="16"/>
      <c r="N40" s="16"/>
      <c r="O40" s="16"/>
      <c r="P40" s="16"/>
    </row>
    <row r="41" spans="2:16" ht="16" x14ac:dyDescent="0.2">
      <c r="B41" s="28" t="s">
        <v>29</v>
      </c>
      <c r="C41" s="10"/>
      <c r="D41" s="11">
        <v>4390</v>
      </c>
      <c r="E41" s="11">
        <v>2190</v>
      </c>
      <c r="F41" s="11">
        <v>1790</v>
      </c>
      <c r="G41" s="11">
        <v>1290</v>
      </c>
      <c r="H41" s="11">
        <v>890</v>
      </c>
      <c r="I41" s="11">
        <v>529</v>
      </c>
      <c r="J41" s="18" t="s">
        <v>48</v>
      </c>
      <c r="K41" s="16">
        <f>C41*D41</f>
        <v>0</v>
      </c>
      <c r="L41" s="16">
        <f>C41*E41</f>
        <v>0</v>
      </c>
      <c r="M41" s="16">
        <f>C41*F41</f>
        <v>0</v>
      </c>
      <c r="N41" s="16">
        <f>C41*G41</f>
        <v>0</v>
      </c>
      <c r="O41" s="16">
        <f>C41*H41</f>
        <v>0</v>
      </c>
      <c r="P41" s="16">
        <f>C41*I41</f>
        <v>0</v>
      </c>
    </row>
    <row r="42" spans="2:16" ht="16" x14ac:dyDescent="0.2">
      <c r="B42" s="28" t="s">
        <v>30</v>
      </c>
      <c r="C42" s="10"/>
      <c r="D42" s="11">
        <v>4390</v>
      </c>
      <c r="E42" s="11">
        <v>2190</v>
      </c>
      <c r="F42" s="11">
        <v>1790</v>
      </c>
      <c r="G42" s="11">
        <v>1290</v>
      </c>
      <c r="H42" s="11">
        <v>890</v>
      </c>
      <c r="I42" s="11">
        <v>529</v>
      </c>
      <c r="J42" s="18" t="s">
        <v>48</v>
      </c>
      <c r="K42" s="16">
        <f t="shared" ref="K42:K48" si="11">C42*D42</f>
        <v>0</v>
      </c>
      <c r="L42" s="16">
        <f t="shared" ref="L42:L48" si="12">C42*E42</f>
        <v>0</v>
      </c>
      <c r="M42" s="16">
        <f t="shared" ref="M42:M48" si="13">C42*F42</f>
        <v>0</v>
      </c>
      <c r="N42" s="16">
        <f t="shared" ref="N42:N48" si="14">C42*G42</f>
        <v>0</v>
      </c>
      <c r="O42" s="16">
        <f t="shared" ref="O42:O48" si="15">C42*H42</f>
        <v>0</v>
      </c>
      <c r="P42" s="16">
        <f t="shared" ref="P42:P48" si="16">C42*I42</f>
        <v>0</v>
      </c>
    </row>
    <row r="43" spans="2:16" ht="16" x14ac:dyDescent="0.2">
      <c r="B43" s="28" t="s">
        <v>31</v>
      </c>
      <c r="C43" s="10"/>
      <c r="D43" s="11">
        <v>5690</v>
      </c>
      <c r="E43" s="11">
        <v>2790</v>
      </c>
      <c r="F43" s="11">
        <v>2290</v>
      </c>
      <c r="G43" s="11">
        <v>1690</v>
      </c>
      <c r="H43" s="11">
        <v>1090</v>
      </c>
      <c r="I43" s="11">
        <v>649</v>
      </c>
      <c r="J43" s="18" t="s">
        <v>42</v>
      </c>
      <c r="K43" s="16">
        <f t="shared" si="11"/>
        <v>0</v>
      </c>
      <c r="L43" s="16">
        <f t="shared" si="12"/>
        <v>0</v>
      </c>
      <c r="M43" s="16">
        <f t="shared" si="13"/>
        <v>0</v>
      </c>
      <c r="N43" s="16">
        <f t="shared" si="14"/>
        <v>0</v>
      </c>
      <c r="O43" s="16">
        <f t="shared" si="15"/>
        <v>0</v>
      </c>
      <c r="P43" s="16">
        <f t="shared" si="16"/>
        <v>0</v>
      </c>
    </row>
    <row r="44" spans="2:16" ht="16" x14ac:dyDescent="0.2">
      <c r="B44" s="28" t="s">
        <v>32</v>
      </c>
      <c r="C44" s="10"/>
      <c r="D44" s="11">
        <v>6290</v>
      </c>
      <c r="E44" s="11">
        <v>3190</v>
      </c>
      <c r="F44" s="11">
        <v>2490</v>
      </c>
      <c r="G44" s="11">
        <v>1890</v>
      </c>
      <c r="H44" s="11">
        <v>1190</v>
      </c>
      <c r="I44" s="11">
        <v>719</v>
      </c>
      <c r="J44" s="18" t="s">
        <v>49</v>
      </c>
      <c r="K44" s="16">
        <f t="shared" si="11"/>
        <v>0</v>
      </c>
      <c r="L44" s="16">
        <f t="shared" si="12"/>
        <v>0</v>
      </c>
      <c r="M44" s="16">
        <f t="shared" si="13"/>
        <v>0</v>
      </c>
      <c r="N44" s="16">
        <f t="shared" si="14"/>
        <v>0</v>
      </c>
      <c r="O44" s="16">
        <f t="shared" si="15"/>
        <v>0</v>
      </c>
      <c r="P44" s="16">
        <f t="shared" si="16"/>
        <v>0</v>
      </c>
    </row>
    <row r="45" spans="2:16" ht="16" x14ac:dyDescent="0.2">
      <c r="B45" s="28" t="s">
        <v>33</v>
      </c>
      <c r="C45" s="10"/>
      <c r="D45" s="11">
        <v>7590</v>
      </c>
      <c r="E45" s="11">
        <v>3790</v>
      </c>
      <c r="F45" s="11">
        <v>2990</v>
      </c>
      <c r="G45" s="11">
        <v>2290</v>
      </c>
      <c r="H45" s="11">
        <v>1490</v>
      </c>
      <c r="I45" s="11">
        <v>890</v>
      </c>
      <c r="J45" s="18" t="s">
        <v>50</v>
      </c>
      <c r="K45" s="16">
        <f t="shared" si="11"/>
        <v>0</v>
      </c>
      <c r="L45" s="16">
        <f t="shared" si="12"/>
        <v>0</v>
      </c>
      <c r="M45" s="16">
        <f t="shared" si="13"/>
        <v>0</v>
      </c>
      <c r="N45" s="16">
        <f t="shared" si="14"/>
        <v>0</v>
      </c>
      <c r="O45" s="16">
        <f t="shared" si="15"/>
        <v>0</v>
      </c>
      <c r="P45" s="16">
        <f t="shared" si="16"/>
        <v>0</v>
      </c>
    </row>
    <row r="46" spans="2:16" ht="16" x14ac:dyDescent="0.2">
      <c r="B46" s="28" t="s">
        <v>34</v>
      </c>
      <c r="C46" s="10"/>
      <c r="D46" s="11">
        <v>7590</v>
      </c>
      <c r="E46" s="11">
        <v>3790</v>
      </c>
      <c r="F46" s="11">
        <v>2990</v>
      </c>
      <c r="G46" s="11">
        <v>2290</v>
      </c>
      <c r="H46" s="11">
        <v>1490</v>
      </c>
      <c r="I46" s="11">
        <v>890</v>
      </c>
      <c r="J46" s="18" t="s">
        <v>50</v>
      </c>
      <c r="K46" s="16">
        <f t="shared" si="11"/>
        <v>0</v>
      </c>
      <c r="L46" s="16">
        <f t="shared" si="12"/>
        <v>0</v>
      </c>
      <c r="M46" s="16">
        <f t="shared" si="13"/>
        <v>0</v>
      </c>
      <c r="N46" s="16">
        <f t="shared" si="14"/>
        <v>0</v>
      </c>
      <c r="O46" s="16">
        <f t="shared" si="15"/>
        <v>0</v>
      </c>
      <c r="P46" s="16">
        <f t="shared" si="16"/>
        <v>0</v>
      </c>
    </row>
    <row r="47" spans="2:16" ht="16" x14ac:dyDescent="0.2">
      <c r="B47" s="28" t="s">
        <v>35</v>
      </c>
      <c r="C47" s="10"/>
      <c r="D47" s="11">
        <v>9990</v>
      </c>
      <c r="E47" s="11">
        <v>4990</v>
      </c>
      <c r="F47" s="11">
        <v>3990</v>
      </c>
      <c r="G47" s="11">
        <v>2990</v>
      </c>
      <c r="H47" s="11">
        <v>1990</v>
      </c>
      <c r="I47" s="11">
        <v>1190</v>
      </c>
      <c r="J47" s="18" t="s">
        <v>51</v>
      </c>
      <c r="K47" s="16">
        <f t="shared" si="11"/>
        <v>0</v>
      </c>
      <c r="L47" s="16">
        <f t="shared" si="12"/>
        <v>0</v>
      </c>
      <c r="M47" s="16">
        <f t="shared" si="13"/>
        <v>0</v>
      </c>
      <c r="N47" s="16">
        <f t="shared" si="14"/>
        <v>0</v>
      </c>
      <c r="O47" s="16">
        <f t="shared" si="15"/>
        <v>0</v>
      </c>
      <c r="P47" s="16">
        <f t="shared" si="16"/>
        <v>0</v>
      </c>
    </row>
    <row r="48" spans="2:16" ht="16" x14ac:dyDescent="0.2">
      <c r="B48" s="28" t="s">
        <v>36</v>
      </c>
      <c r="C48" s="10"/>
      <c r="D48" s="11">
        <v>11990</v>
      </c>
      <c r="E48" s="11">
        <v>5990</v>
      </c>
      <c r="F48" s="11">
        <v>4790</v>
      </c>
      <c r="G48" s="11">
        <v>3590</v>
      </c>
      <c r="H48" s="11">
        <v>2390</v>
      </c>
      <c r="I48" s="11">
        <v>1430</v>
      </c>
      <c r="J48" s="18" t="s">
        <v>52</v>
      </c>
      <c r="K48" s="16">
        <f t="shared" si="11"/>
        <v>0</v>
      </c>
      <c r="L48" s="16">
        <f t="shared" si="12"/>
        <v>0</v>
      </c>
      <c r="M48" s="16">
        <f t="shared" si="13"/>
        <v>0</v>
      </c>
      <c r="N48" s="16">
        <f t="shared" si="14"/>
        <v>0</v>
      </c>
      <c r="O48" s="16">
        <f t="shared" si="15"/>
        <v>0</v>
      </c>
      <c r="P48" s="16">
        <f t="shared" si="16"/>
        <v>0</v>
      </c>
    </row>
    <row r="49" spans="2:16" ht="16" x14ac:dyDescent="0.2">
      <c r="B49" s="22"/>
      <c r="C49" s="7"/>
      <c r="D49" s="11"/>
      <c r="E49" s="11"/>
      <c r="F49" s="11"/>
      <c r="G49" s="11"/>
      <c r="H49" s="11"/>
      <c r="I49" s="11"/>
      <c r="J49" s="9"/>
      <c r="K49" s="16"/>
      <c r="L49" s="16"/>
      <c r="M49" s="16"/>
      <c r="N49" s="16"/>
      <c r="O49" s="16"/>
      <c r="P49" s="16"/>
    </row>
    <row r="50" spans="2:16" ht="16" x14ac:dyDescent="0.2">
      <c r="B50" s="22" t="s">
        <v>60</v>
      </c>
      <c r="C50" s="7"/>
      <c r="D50" s="11"/>
      <c r="E50" s="11"/>
      <c r="F50" s="11"/>
      <c r="G50" s="11"/>
      <c r="H50" s="11"/>
      <c r="I50" s="11"/>
      <c r="J50" s="9"/>
      <c r="K50" s="16"/>
      <c r="L50" s="16"/>
      <c r="M50" s="16"/>
      <c r="N50" s="16"/>
      <c r="O50" s="16"/>
      <c r="P50" s="16"/>
    </row>
    <row r="51" spans="2:16" ht="16" x14ac:dyDescent="0.2">
      <c r="B51" s="28" t="s">
        <v>29</v>
      </c>
      <c r="C51" s="10"/>
      <c r="D51" s="11">
        <v>17900</v>
      </c>
      <c r="E51" s="11">
        <v>12500</v>
      </c>
      <c r="F51" s="11">
        <v>10700</v>
      </c>
      <c r="G51" s="11">
        <v>7100</v>
      </c>
      <c r="H51" s="11">
        <v>5300</v>
      </c>
      <c r="I51" s="11">
        <v>3500</v>
      </c>
      <c r="J51" s="18" t="s">
        <v>53</v>
      </c>
      <c r="K51" s="16">
        <f t="shared" ref="K51" si="17">$C51*D51</f>
        <v>0</v>
      </c>
      <c r="L51" s="16">
        <f t="shared" ref="L51" si="18">$C51*E51</f>
        <v>0</v>
      </c>
      <c r="M51" s="16">
        <f t="shared" ref="M51" si="19">$C51*F51</f>
        <v>0</v>
      </c>
      <c r="N51" s="16">
        <f t="shared" ref="N51" si="20">$C51*G51</f>
        <v>0</v>
      </c>
      <c r="O51" s="16">
        <f t="shared" ref="O51" si="21">$C51*H51</f>
        <v>0</v>
      </c>
      <c r="P51" s="16">
        <f t="shared" ref="P51" si="22">$C51*I51</f>
        <v>0</v>
      </c>
    </row>
    <row r="52" spans="2:16" ht="16" x14ac:dyDescent="0.2">
      <c r="B52" s="28" t="s">
        <v>30</v>
      </c>
      <c r="C52" s="10"/>
      <c r="D52" s="11">
        <v>17900</v>
      </c>
      <c r="E52" s="11">
        <v>12500</v>
      </c>
      <c r="F52" s="11">
        <v>10700</v>
      </c>
      <c r="G52" s="11">
        <v>7100</v>
      </c>
      <c r="H52" s="11">
        <v>5300</v>
      </c>
      <c r="I52" s="11">
        <v>3500</v>
      </c>
      <c r="J52" s="18" t="s">
        <v>53</v>
      </c>
      <c r="K52" s="16">
        <f t="shared" ref="K52:N58" si="23">$C52*D52</f>
        <v>0</v>
      </c>
      <c r="L52" s="16">
        <f t="shared" si="23"/>
        <v>0</v>
      </c>
      <c r="M52" s="16">
        <f t="shared" si="23"/>
        <v>0</v>
      </c>
      <c r="N52" s="16">
        <f t="shared" si="23"/>
        <v>0</v>
      </c>
      <c r="O52" s="16">
        <f t="shared" si="5"/>
        <v>0</v>
      </c>
      <c r="P52" s="16">
        <f t="shared" si="6"/>
        <v>0</v>
      </c>
    </row>
    <row r="53" spans="2:16" ht="16" x14ac:dyDescent="0.2">
      <c r="B53" s="28" t="s">
        <v>31</v>
      </c>
      <c r="C53" s="10"/>
      <c r="D53" s="11">
        <v>24900</v>
      </c>
      <c r="E53" s="11">
        <v>17400</v>
      </c>
      <c r="F53" s="11">
        <v>14900</v>
      </c>
      <c r="G53" s="11">
        <v>9900</v>
      </c>
      <c r="H53" s="11">
        <v>7500</v>
      </c>
      <c r="I53" s="11">
        <v>4900</v>
      </c>
      <c r="J53" s="18" t="s">
        <v>54</v>
      </c>
      <c r="K53" s="16">
        <f t="shared" si="23"/>
        <v>0</v>
      </c>
      <c r="L53" s="16">
        <f t="shared" si="23"/>
        <v>0</v>
      </c>
      <c r="M53" s="16">
        <f t="shared" si="23"/>
        <v>0</v>
      </c>
      <c r="N53" s="16">
        <f t="shared" si="23"/>
        <v>0</v>
      </c>
      <c r="O53" s="16">
        <f t="shared" si="5"/>
        <v>0</v>
      </c>
      <c r="P53" s="16">
        <f t="shared" si="6"/>
        <v>0</v>
      </c>
    </row>
    <row r="54" spans="2:16" ht="16" x14ac:dyDescent="0.2">
      <c r="B54" s="28" t="s">
        <v>32</v>
      </c>
      <c r="C54" s="10"/>
      <c r="D54" s="11">
        <v>26900</v>
      </c>
      <c r="E54" s="11">
        <v>18800</v>
      </c>
      <c r="F54" s="11">
        <v>16100</v>
      </c>
      <c r="G54" s="11">
        <v>10800</v>
      </c>
      <c r="H54" s="11">
        <v>8100</v>
      </c>
      <c r="I54" s="11">
        <v>5400</v>
      </c>
      <c r="J54" s="18" t="s">
        <v>55</v>
      </c>
      <c r="K54" s="16">
        <f t="shared" si="23"/>
        <v>0</v>
      </c>
      <c r="L54" s="16">
        <f t="shared" si="23"/>
        <v>0</v>
      </c>
      <c r="M54" s="16">
        <f t="shared" si="23"/>
        <v>0</v>
      </c>
      <c r="N54" s="16">
        <f t="shared" si="23"/>
        <v>0</v>
      </c>
      <c r="O54" s="16">
        <f t="shared" si="5"/>
        <v>0</v>
      </c>
      <c r="P54" s="16">
        <f t="shared" si="6"/>
        <v>0</v>
      </c>
    </row>
    <row r="55" spans="2:16" ht="16" x14ac:dyDescent="0.2">
      <c r="B55" s="28" t="s">
        <v>33</v>
      </c>
      <c r="C55" s="10"/>
      <c r="D55" s="11">
        <v>29900</v>
      </c>
      <c r="E55" s="11">
        <v>20900</v>
      </c>
      <c r="F55" s="11">
        <v>17900</v>
      </c>
      <c r="G55" s="11">
        <v>11900</v>
      </c>
      <c r="H55" s="11">
        <v>8900</v>
      </c>
      <c r="I55" s="11">
        <v>5900</v>
      </c>
      <c r="J55" s="18" t="s">
        <v>56</v>
      </c>
      <c r="K55" s="16">
        <f t="shared" si="23"/>
        <v>0</v>
      </c>
      <c r="L55" s="16">
        <f t="shared" si="23"/>
        <v>0</v>
      </c>
      <c r="M55" s="16">
        <f t="shared" si="23"/>
        <v>0</v>
      </c>
      <c r="N55" s="16">
        <f t="shared" si="23"/>
        <v>0</v>
      </c>
      <c r="O55" s="16">
        <f t="shared" si="5"/>
        <v>0</v>
      </c>
      <c r="P55" s="16">
        <f t="shared" si="6"/>
        <v>0</v>
      </c>
    </row>
    <row r="56" spans="2:16" ht="16" x14ac:dyDescent="0.2">
      <c r="B56" s="28" t="s">
        <v>34</v>
      </c>
      <c r="C56" s="10"/>
      <c r="D56" s="11">
        <v>29900</v>
      </c>
      <c r="E56" s="11">
        <v>20900</v>
      </c>
      <c r="F56" s="11">
        <v>17900</v>
      </c>
      <c r="G56" s="11">
        <v>11900</v>
      </c>
      <c r="H56" s="11">
        <v>8900</v>
      </c>
      <c r="I56" s="11">
        <v>5900</v>
      </c>
      <c r="J56" s="18" t="s">
        <v>56</v>
      </c>
      <c r="K56" s="16">
        <f t="shared" si="23"/>
        <v>0</v>
      </c>
      <c r="L56" s="16">
        <f t="shared" si="23"/>
        <v>0</v>
      </c>
      <c r="M56" s="16">
        <f t="shared" si="23"/>
        <v>0</v>
      </c>
      <c r="N56" s="16">
        <f t="shared" si="23"/>
        <v>0</v>
      </c>
      <c r="O56" s="16">
        <f t="shared" si="5"/>
        <v>0</v>
      </c>
      <c r="P56" s="16">
        <f t="shared" si="6"/>
        <v>0</v>
      </c>
    </row>
    <row r="57" spans="2:16" ht="16" x14ac:dyDescent="0.2">
      <c r="B57" s="28" t="s">
        <v>35</v>
      </c>
      <c r="C57" s="10"/>
      <c r="D57" s="11">
        <v>36900</v>
      </c>
      <c r="E57" s="11">
        <v>25800</v>
      </c>
      <c r="F57" s="11">
        <v>22100</v>
      </c>
      <c r="G57" s="11">
        <v>14800</v>
      </c>
      <c r="H57" s="11">
        <v>11100</v>
      </c>
      <c r="I57" s="11">
        <v>7400</v>
      </c>
      <c r="J57" s="18" t="s">
        <v>57</v>
      </c>
      <c r="K57" s="16">
        <f t="shared" si="23"/>
        <v>0</v>
      </c>
      <c r="L57" s="16">
        <f t="shared" si="23"/>
        <v>0</v>
      </c>
      <c r="M57" s="16">
        <f t="shared" si="23"/>
        <v>0</v>
      </c>
      <c r="N57" s="16">
        <f t="shared" si="23"/>
        <v>0</v>
      </c>
      <c r="O57" s="16">
        <f t="shared" si="5"/>
        <v>0</v>
      </c>
      <c r="P57" s="16">
        <f t="shared" si="6"/>
        <v>0</v>
      </c>
    </row>
    <row r="58" spans="2:16" ht="16" x14ac:dyDescent="0.2">
      <c r="B58" s="28" t="s">
        <v>36</v>
      </c>
      <c r="C58" s="10"/>
      <c r="D58" s="11">
        <v>39900</v>
      </c>
      <c r="E58" s="11">
        <v>27900</v>
      </c>
      <c r="F58" s="11">
        <v>23900</v>
      </c>
      <c r="G58" s="11">
        <v>15900</v>
      </c>
      <c r="H58" s="11">
        <v>11900</v>
      </c>
      <c r="I58" s="11">
        <v>7900</v>
      </c>
      <c r="J58" s="18" t="s">
        <v>58</v>
      </c>
      <c r="K58" s="16">
        <f t="shared" si="23"/>
        <v>0</v>
      </c>
      <c r="L58" s="16">
        <f t="shared" si="23"/>
        <v>0</v>
      </c>
      <c r="M58" s="16">
        <f t="shared" si="23"/>
        <v>0</v>
      </c>
      <c r="N58" s="16">
        <f t="shared" si="23"/>
        <v>0</v>
      </c>
      <c r="O58" s="16">
        <f t="shared" si="5"/>
        <v>0</v>
      </c>
      <c r="P58" s="16">
        <f t="shared" si="6"/>
        <v>0</v>
      </c>
    </row>
    <row r="59" spans="2:16" ht="16" x14ac:dyDescent="0.2">
      <c r="B59" s="19"/>
      <c r="C59" s="7"/>
      <c r="D59" s="11"/>
      <c r="E59" s="11"/>
      <c r="F59" s="11"/>
      <c r="G59" s="11"/>
      <c r="H59" s="11"/>
      <c r="I59" s="11"/>
      <c r="J59" s="18"/>
      <c r="K59" s="16"/>
      <c r="L59" s="16"/>
      <c r="M59" s="16"/>
      <c r="N59" s="16"/>
      <c r="O59" s="16"/>
      <c r="P59" s="16"/>
    </row>
    <row r="60" spans="2:16" ht="16" x14ac:dyDescent="0.2">
      <c r="B60" s="22" t="s">
        <v>59</v>
      </c>
      <c r="C60" s="7"/>
      <c r="D60" s="11"/>
      <c r="E60" s="11"/>
      <c r="F60" s="11"/>
      <c r="G60" s="11"/>
      <c r="H60" s="11"/>
      <c r="I60" s="11"/>
      <c r="J60" s="9"/>
      <c r="K60" s="16"/>
      <c r="L60" s="16"/>
      <c r="M60" s="16"/>
      <c r="N60" s="16"/>
      <c r="O60" s="16"/>
      <c r="P60" s="16"/>
    </row>
    <row r="61" spans="2:16" ht="16" x14ac:dyDescent="0.2">
      <c r="B61" s="28" t="s">
        <v>37</v>
      </c>
      <c r="C61" s="10"/>
      <c r="D61" s="11">
        <v>9900</v>
      </c>
      <c r="E61" s="11">
        <v>7900</v>
      </c>
      <c r="F61" s="11">
        <v>6900</v>
      </c>
      <c r="G61" s="11">
        <v>5900</v>
      </c>
      <c r="H61" s="11">
        <v>4900</v>
      </c>
      <c r="I61" s="11">
        <v>3900</v>
      </c>
      <c r="J61" s="9" t="s">
        <v>43</v>
      </c>
      <c r="K61" s="16">
        <f t="shared" ref="K61:N63" si="24">$C61*D61</f>
        <v>0</v>
      </c>
      <c r="L61" s="16">
        <f t="shared" si="24"/>
        <v>0</v>
      </c>
      <c r="M61" s="16">
        <f t="shared" si="24"/>
        <v>0</v>
      </c>
      <c r="N61" s="16">
        <f t="shared" si="24"/>
        <v>0</v>
      </c>
      <c r="O61" s="16">
        <f t="shared" si="5"/>
        <v>0</v>
      </c>
      <c r="P61" s="16">
        <f t="shared" si="6"/>
        <v>0</v>
      </c>
    </row>
    <row r="62" spans="2:16" ht="16" x14ac:dyDescent="0.2">
      <c r="B62" s="28" t="s">
        <v>38</v>
      </c>
      <c r="C62" s="10"/>
      <c r="D62" s="11">
        <v>9900</v>
      </c>
      <c r="E62" s="11">
        <v>7900</v>
      </c>
      <c r="F62" s="11">
        <v>6900</v>
      </c>
      <c r="G62" s="11">
        <v>5900</v>
      </c>
      <c r="H62" s="11">
        <v>4900</v>
      </c>
      <c r="I62" s="11">
        <v>3900</v>
      </c>
      <c r="J62" s="9" t="s">
        <v>43</v>
      </c>
      <c r="K62" s="16">
        <f t="shared" si="24"/>
        <v>0</v>
      </c>
      <c r="L62" s="16">
        <f t="shared" si="24"/>
        <v>0</v>
      </c>
      <c r="M62" s="16">
        <f t="shared" si="24"/>
        <v>0</v>
      </c>
      <c r="N62" s="16">
        <f t="shared" si="24"/>
        <v>0</v>
      </c>
      <c r="O62" s="16">
        <f t="shared" si="5"/>
        <v>0</v>
      </c>
      <c r="P62" s="16">
        <f t="shared" si="6"/>
        <v>0</v>
      </c>
    </row>
    <row r="63" spans="2:16" ht="17" thickBot="1" x14ac:dyDescent="0.25">
      <c r="B63" s="29" t="s">
        <v>39</v>
      </c>
      <c r="C63" s="12"/>
      <c r="D63" s="13">
        <v>9900</v>
      </c>
      <c r="E63" s="13">
        <v>7900</v>
      </c>
      <c r="F63" s="13">
        <v>6900</v>
      </c>
      <c r="G63" s="13">
        <v>5900</v>
      </c>
      <c r="H63" s="13">
        <v>4900</v>
      </c>
      <c r="I63" s="13">
        <v>3900</v>
      </c>
      <c r="J63" s="14" t="s">
        <v>43</v>
      </c>
      <c r="K63" s="16">
        <f t="shared" si="24"/>
        <v>0</v>
      </c>
      <c r="L63" s="16">
        <f t="shared" si="24"/>
        <v>0</v>
      </c>
      <c r="M63" s="16">
        <f t="shared" si="24"/>
        <v>0</v>
      </c>
      <c r="N63" s="16">
        <f t="shared" si="24"/>
        <v>0</v>
      </c>
      <c r="O63" s="16">
        <f t="shared" si="5"/>
        <v>0</v>
      </c>
      <c r="P63" s="16">
        <f t="shared" si="6"/>
        <v>0</v>
      </c>
    </row>
    <row r="64" spans="2:16" x14ac:dyDescent="0.2">
      <c r="D64" s="16">
        <f>IF(SUM(C5:C63)&lt;10,K64,0)</f>
        <v>0</v>
      </c>
      <c r="E64" s="16">
        <f>IF(AND(SUM($C5:$C63)&gt;9,SUM($C5:$C63)&lt;20),L64,0)</f>
        <v>0</v>
      </c>
      <c r="F64" s="16">
        <f>IF(AND(SUM($C5:$C63)&gt;19,SUM($C5:$C63)&lt;100),M64,0)</f>
        <v>0</v>
      </c>
      <c r="G64" s="16">
        <f>IF(AND(SUM($C5:$C63)&gt;99,SUM($C5:$C63)&lt;200),N64,0)</f>
        <v>0</v>
      </c>
      <c r="H64" s="16">
        <f>IF(AND(SUM($C5:$C63)&gt;199,SUM($C5:$C63)&lt;1000),O64,0)</f>
        <v>0</v>
      </c>
      <c r="I64" s="16">
        <f>IF(SUM($C5:$C63)&gt;999,P64,0)</f>
        <v>0</v>
      </c>
      <c r="K64" s="17">
        <f t="shared" ref="K64:P64" si="25">SUM(K5:K63)</f>
        <v>0</v>
      </c>
      <c r="L64" s="17">
        <f t="shared" si="25"/>
        <v>0</v>
      </c>
      <c r="M64" s="17">
        <f t="shared" si="25"/>
        <v>0</v>
      </c>
      <c r="N64" s="17">
        <f t="shared" si="25"/>
        <v>0</v>
      </c>
      <c r="O64" s="17">
        <f t="shared" si="25"/>
        <v>0</v>
      </c>
      <c r="P64" s="17">
        <f t="shared" si="25"/>
        <v>0</v>
      </c>
    </row>
    <row r="65" spans="2:9" x14ac:dyDescent="0.2">
      <c r="D65" s="16">
        <f>IF(D64=0,0,($C41*D70)+($C42*D71)+($C43*D72)+($C44*D73)+($C45*D74)+($C46*D75)+($C47*D76)+($C48*D77)+($C51*D80)+($C52*D81)+($C53*D82)+($C54*D83)+($C55*D84)+($C56*D85)+($C57*D86)+($C58*D87))</f>
        <v>0</v>
      </c>
      <c r="E65" s="16">
        <f t="shared" ref="E65:I65" si="26">IF(E64=0,0,($C41*E70)+($C42*E71)+($C43*E72)+($C44*E73)+($C45*E74)+($C46*E75)+($C47*E76)+($C48*E77)+($C51*E80)+($C52*E81)+($C53*E82)+($C54*E83)+($C55*E84)+($C56*E85)+($C57*E86)+($C58*E87))</f>
        <v>0</v>
      </c>
      <c r="F65" s="16">
        <f t="shared" si="26"/>
        <v>0</v>
      </c>
      <c r="G65" s="16">
        <f t="shared" si="26"/>
        <v>0</v>
      </c>
      <c r="H65" s="16">
        <f t="shared" si="26"/>
        <v>0</v>
      </c>
      <c r="I65" s="16">
        <f t="shared" si="26"/>
        <v>0</v>
      </c>
    </row>
    <row r="66" spans="2:9" ht="16" x14ac:dyDescent="0.2">
      <c r="B66" s="3" t="s">
        <v>47</v>
      </c>
      <c r="C66" s="15">
        <f>K64+(-C67)</f>
        <v>0</v>
      </c>
      <c r="D66" s="15"/>
    </row>
    <row r="67" spans="2:9" ht="16" x14ac:dyDescent="0.2">
      <c r="B67" s="3" t="s">
        <v>44</v>
      </c>
      <c r="C67" s="15">
        <f>-SUM(D65:I65)</f>
        <v>0</v>
      </c>
      <c r="D67" s="15"/>
    </row>
    <row r="68" spans="2:9" ht="16" x14ac:dyDescent="0.2">
      <c r="B68" s="3" t="s">
        <v>45</v>
      </c>
      <c r="C68" s="15">
        <f>-(C66+C67-C69)</f>
        <v>0</v>
      </c>
      <c r="D68" s="15"/>
    </row>
    <row r="69" spans="2:9" ht="16" x14ac:dyDescent="0.2">
      <c r="B69" s="3" t="s">
        <v>46</v>
      </c>
      <c r="C69" s="25">
        <f>SUM(D64:I64)</f>
        <v>0</v>
      </c>
      <c r="D69" s="25"/>
    </row>
    <row r="70" spans="2:9" x14ac:dyDescent="0.2">
      <c r="B70" s="4" t="s">
        <v>7</v>
      </c>
      <c r="D70" s="16">
        <f t="shared" ref="D70:I71" si="27">(D$5*4)-D41</f>
        <v>5590</v>
      </c>
      <c r="E70" s="16">
        <f t="shared" si="27"/>
        <v>4190</v>
      </c>
      <c r="F70" s="16">
        <f t="shared" si="27"/>
        <v>2990</v>
      </c>
      <c r="G70" s="16">
        <f t="shared" si="27"/>
        <v>1890</v>
      </c>
      <c r="H70" s="16">
        <f t="shared" si="27"/>
        <v>1090</v>
      </c>
      <c r="I70" s="16">
        <f t="shared" si="27"/>
        <v>667</v>
      </c>
    </row>
    <row r="71" spans="2:9" x14ac:dyDescent="0.2">
      <c r="B71" s="4" t="s">
        <v>7</v>
      </c>
      <c r="D71" s="16">
        <f t="shared" si="27"/>
        <v>5590</v>
      </c>
      <c r="E71" s="16">
        <f t="shared" si="27"/>
        <v>4190</v>
      </c>
      <c r="F71" s="16">
        <f t="shared" si="27"/>
        <v>2990</v>
      </c>
      <c r="G71" s="16">
        <f t="shared" si="27"/>
        <v>1890</v>
      </c>
      <c r="H71" s="16">
        <f t="shared" si="27"/>
        <v>1090</v>
      </c>
      <c r="I71" s="16">
        <f t="shared" si="27"/>
        <v>667</v>
      </c>
    </row>
    <row r="72" spans="2:9" x14ac:dyDescent="0.2">
      <c r="D72" s="16">
        <f t="shared" ref="D72:I72" si="28">(D$5*6)-D43</f>
        <v>9280</v>
      </c>
      <c r="E72" s="16">
        <f t="shared" si="28"/>
        <v>6780</v>
      </c>
      <c r="F72" s="16">
        <f t="shared" si="28"/>
        <v>4880</v>
      </c>
      <c r="G72" s="16">
        <f t="shared" si="28"/>
        <v>3080</v>
      </c>
      <c r="H72" s="16">
        <f t="shared" si="28"/>
        <v>1880</v>
      </c>
      <c r="I72" s="16">
        <f t="shared" si="28"/>
        <v>1145</v>
      </c>
    </row>
    <row r="73" spans="2:9" x14ac:dyDescent="0.2">
      <c r="D73" s="16">
        <f t="shared" ref="D73:I73" si="29">(D$5*7)-D44</f>
        <v>11175</v>
      </c>
      <c r="E73" s="16">
        <f t="shared" si="29"/>
        <v>7975</v>
      </c>
      <c r="F73" s="16">
        <f t="shared" si="29"/>
        <v>5875</v>
      </c>
      <c r="G73" s="16">
        <f t="shared" si="29"/>
        <v>3675</v>
      </c>
      <c r="H73" s="16">
        <f t="shared" si="29"/>
        <v>2275</v>
      </c>
      <c r="I73" s="16">
        <f t="shared" si="29"/>
        <v>1374</v>
      </c>
    </row>
    <row r="74" spans="2:9" x14ac:dyDescent="0.2">
      <c r="D74" s="16">
        <f t="shared" ref="D74:I75" si="30">(D$5*9)-D45</f>
        <v>14865</v>
      </c>
      <c r="E74" s="16">
        <f t="shared" si="30"/>
        <v>10565</v>
      </c>
      <c r="F74" s="16">
        <f t="shared" si="30"/>
        <v>7765</v>
      </c>
      <c r="G74" s="16">
        <f t="shared" si="30"/>
        <v>4865</v>
      </c>
      <c r="H74" s="16">
        <f t="shared" si="30"/>
        <v>2965</v>
      </c>
      <c r="I74" s="16">
        <f t="shared" si="30"/>
        <v>1801</v>
      </c>
    </row>
    <row r="75" spans="2:9" x14ac:dyDescent="0.2">
      <c r="D75" s="16">
        <f t="shared" si="30"/>
        <v>14865</v>
      </c>
      <c r="E75" s="16">
        <f t="shared" si="30"/>
        <v>10565</v>
      </c>
      <c r="F75" s="16">
        <f t="shared" si="30"/>
        <v>7765</v>
      </c>
      <c r="G75" s="16">
        <f t="shared" si="30"/>
        <v>4865</v>
      </c>
      <c r="H75" s="16">
        <f t="shared" si="30"/>
        <v>2965</v>
      </c>
      <c r="I75" s="16">
        <f t="shared" si="30"/>
        <v>1801</v>
      </c>
    </row>
    <row r="76" spans="2:9" x14ac:dyDescent="0.2">
      <c r="D76" s="16">
        <f t="shared" ref="D76:I76" si="31">(D$5*13)-D47</f>
        <v>22445</v>
      </c>
      <c r="E76" s="16">
        <f t="shared" si="31"/>
        <v>15745</v>
      </c>
      <c r="F76" s="16">
        <f t="shared" si="31"/>
        <v>11545</v>
      </c>
      <c r="G76" s="16">
        <f t="shared" si="31"/>
        <v>7345</v>
      </c>
      <c r="H76" s="16">
        <f t="shared" si="31"/>
        <v>4445</v>
      </c>
      <c r="I76" s="16">
        <f t="shared" si="31"/>
        <v>2697</v>
      </c>
    </row>
    <row r="77" spans="2:9" x14ac:dyDescent="0.2">
      <c r="D77" s="16">
        <f t="shared" ref="D77:I77" si="32">(D$5*15)-D48</f>
        <v>25435</v>
      </c>
      <c r="E77" s="16">
        <f t="shared" si="32"/>
        <v>17935</v>
      </c>
      <c r="F77" s="16">
        <f t="shared" si="32"/>
        <v>13135</v>
      </c>
      <c r="G77" s="16">
        <f t="shared" si="32"/>
        <v>8335</v>
      </c>
      <c r="H77" s="16">
        <f t="shared" si="32"/>
        <v>5035</v>
      </c>
      <c r="I77" s="16">
        <f t="shared" si="32"/>
        <v>3055</v>
      </c>
    </row>
    <row r="78" spans="2:9" x14ac:dyDescent="0.2">
      <c r="D78" s="16"/>
      <c r="E78" s="16"/>
      <c r="F78" s="16"/>
      <c r="G78" s="16"/>
      <c r="H78" s="16"/>
      <c r="I78" s="16"/>
    </row>
    <row r="79" spans="2:9" x14ac:dyDescent="0.2">
      <c r="D79" s="16"/>
      <c r="E79" s="16"/>
      <c r="F79" s="16"/>
      <c r="G79" s="16"/>
      <c r="H79" s="16"/>
      <c r="I79" s="16"/>
    </row>
    <row r="80" spans="2:9" x14ac:dyDescent="0.2">
      <c r="D80" s="16">
        <f t="shared" ref="D80:I81" si="33">(D$23*4)-D51</f>
        <v>8060</v>
      </c>
      <c r="E80" s="16">
        <f t="shared" si="33"/>
        <v>5460</v>
      </c>
      <c r="F80" s="16">
        <f t="shared" si="33"/>
        <v>4860</v>
      </c>
      <c r="G80" s="16">
        <f t="shared" si="33"/>
        <v>3260</v>
      </c>
      <c r="H80" s="16">
        <f t="shared" si="33"/>
        <v>2660</v>
      </c>
      <c r="I80" s="16">
        <f t="shared" si="33"/>
        <v>1660</v>
      </c>
    </row>
    <row r="81" spans="4:9" x14ac:dyDescent="0.2">
      <c r="D81" s="16">
        <f t="shared" si="33"/>
        <v>8060</v>
      </c>
      <c r="E81" s="16">
        <f t="shared" si="33"/>
        <v>5460</v>
      </c>
      <c r="F81" s="16">
        <f t="shared" si="33"/>
        <v>4860</v>
      </c>
      <c r="G81" s="16">
        <f t="shared" si="33"/>
        <v>3260</v>
      </c>
      <c r="H81" s="16">
        <f t="shared" si="33"/>
        <v>2660</v>
      </c>
      <c r="I81" s="16">
        <f t="shared" si="33"/>
        <v>1660</v>
      </c>
    </row>
    <row r="82" spans="4:9" x14ac:dyDescent="0.2">
      <c r="D82" s="16">
        <f t="shared" ref="D82:I82" si="34">(D$23*6)-D53</f>
        <v>14040</v>
      </c>
      <c r="E82" s="16">
        <f t="shared" si="34"/>
        <v>9540</v>
      </c>
      <c r="F82" s="16">
        <f t="shared" si="34"/>
        <v>8440</v>
      </c>
      <c r="G82" s="16">
        <f t="shared" si="34"/>
        <v>5640</v>
      </c>
      <c r="H82" s="16">
        <f t="shared" si="34"/>
        <v>4440</v>
      </c>
      <c r="I82" s="16">
        <f t="shared" si="34"/>
        <v>2840</v>
      </c>
    </row>
    <row r="83" spans="4:9" x14ac:dyDescent="0.2">
      <c r="D83" s="16">
        <f t="shared" ref="D83:I83" si="35">(D$23*7)-D54</f>
        <v>18530</v>
      </c>
      <c r="E83" s="16">
        <f t="shared" si="35"/>
        <v>12630</v>
      </c>
      <c r="F83" s="16">
        <f t="shared" si="35"/>
        <v>11130</v>
      </c>
      <c r="G83" s="16">
        <f t="shared" si="35"/>
        <v>7330</v>
      </c>
      <c r="H83" s="16">
        <f t="shared" si="35"/>
        <v>5830</v>
      </c>
      <c r="I83" s="16">
        <f t="shared" si="35"/>
        <v>3630</v>
      </c>
    </row>
    <row r="84" spans="4:9" x14ac:dyDescent="0.2">
      <c r="D84" s="16">
        <f>(D$23*9)-D55</f>
        <v>28510</v>
      </c>
      <c r="E84" s="16">
        <f t="shared" ref="E84:I84" si="36">(E$23*9)-E55</f>
        <v>19510</v>
      </c>
      <c r="F84" s="16">
        <f t="shared" si="36"/>
        <v>17110</v>
      </c>
      <c r="G84" s="16">
        <f t="shared" si="36"/>
        <v>11410</v>
      </c>
      <c r="H84" s="16">
        <f t="shared" ref="H84" si="37">(H$23*9)-H55</f>
        <v>9010</v>
      </c>
      <c r="I84" s="16">
        <f t="shared" si="36"/>
        <v>5710</v>
      </c>
    </row>
    <row r="85" spans="4:9" x14ac:dyDescent="0.2">
      <c r="D85" s="16">
        <f>(D$23*9)-D56</f>
        <v>28510</v>
      </c>
      <c r="E85" s="16">
        <f t="shared" ref="E85:I85" si="38">(E$23*9)-E56</f>
        <v>19510</v>
      </c>
      <c r="F85" s="16">
        <f t="shared" si="38"/>
        <v>17110</v>
      </c>
      <c r="G85" s="16">
        <f t="shared" si="38"/>
        <v>11410</v>
      </c>
      <c r="H85" s="16">
        <f t="shared" ref="H85" si="39">(H$23*9)-H56</f>
        <v>9010</v>
      </c>
      <c r="I85" s="16">
        <f t="shared" si="38"/>
        <v>5710</v>
      </c>
    </row>
    <row r="86" spans="4:9" x14ac:dyDescent="0.2">
      <c r="D86" s="16">
        <f>(D$23*13)-D57</f>
        <v>47470</v>
      </c>
      <c r="E86" s="16">
        <f t="shared" ref="E86:I86" si="40">(E$23*13)-E57</f>
        <v>32570</v>
      </c>
      <c r="F86" s="16">
        <f t="shared" si="40"/>
        <v>28470</v>
      </c>
      <c r="G86" s="16">
        <f t="shared" si="40"/>
        <v>18870</v>
      </c>
      <c r="H86" s="16">
        <f t="shared" ref="H86" si="41">(H$23*13)-H57</f>
        <v>14770</v>
      </c>
      <c r="I86" s="16">
        <f t="shared" si="40"/>
        <v>9370</v>
      </c>
    </row>
    <row r="87" spans="4:9" x14ac:dyDescent="0.2">
      <c r="D87" s="16">
        <f>(D$23*15)-D58</f>
        <v>57450</v>
      </c>
      <c r="E87" s="16">
        <f t="shared" ref="E87:I87" si="42">(E$23*15)-E58</f>
        <v>39450</v>
      </c>
      <c r="F87" s="16">
        <f t="shared" si="42"/>
        <v>34450</v>
      </c>
      <c r="G87" s="16">
        <f t="shared" si="42"/>
        <v>22950</v>
      </c>
      <c r="H87" s="16">
        <f t="shared" ref="H87" si="43">(H$23*15)-H58</f>
        <v>17950</v>
      </c>
      <c r="I87" s="16">
        <f t="shared" si="42"/>
        <v>11450</v>
      </c>
    </row>
  </sheetData>
  <sheetProtection algorithmName="SHA-512" hashValue="DiPO4ehhSatYsocZhuIV7jYj6Bf6Zmybjg+4GfyJ3pIe87JZITBj8y3PU2iPAc2iFuF5KMsKXucwszdhJBIDXQ==" saltValue="Y7+AC6EpHF1rVdOhpRmIRg==" spinCount="100000" sheet="1" objects="1" scenarios="1" selectLockedCells="1"/>
  <mergeCells count="2">
    <mergeCell ref="D2:I2"/>
    <mergeCell ref="C69:D69"/>
  </mergeCells>
  <phoneticPr fontId="4" type="noConversion"/>
  <conditionalFormatting sqref="D4">
    <cfRule type="expression" dxfId="11" priority="180">
      <formula>AND(SUM($C$4:$C$63)&lt;10,SUM($C$4:$C$63)&gt;0,$C4&gt;0)</formula>
    </cfRule>
  </conditionalFormatting>
  <conditionalFormatting sqref="D5:D38">
    <cfRule type="expression" dxfId="10" priority="181">
      <formula>AND(SUM($C$4:$C$63)&lt;10,SUM($C$4:$C$63)&gt;0,$C5&gt;0)</formula>
    </cfRule>
  </conditionalFormatting>
  <conditionalFormatting sqref="D41:D63">
    <cfRule type="expression" dxfId="9" priority="183">
      <formula>AND(SUM($C$4:$C$63)&lt;10,SUM($C$4:$C$63)&gt;0,$C41&gt;0)</formula>
    </cfRule>
  </conditionalFormatting>
  <conditionalFormatting sqref="E4:E38">
    <cfRule type="expression" dxfId="8" priority="184">
      <formula>AND(SUM($C$4:$C$63)&lt;20,SUM($C$4:$C$63)&gt;9,$C4&gt;0)</formula>
    </cfRule>
  </conditionalFormatting>
  <conditionalFormatting sqref="E41:E63">
    <cfRule type="expression" dxfId="7" priority="186">
      <formula>AND(SUM($C$4:$C$63)&lt;20,SUM($C$4:$C$63)&gt;9,$C41&gt;0)</formula>
    </cfRule>
  </conditionalFormatting>
  <conditionalFormatting sqref="F4:F38">
    <cfRule type="expression" dxfId="6" priority="187">
      <formula>AND(SUM($C$4:$C$63)&lt;100,SUM($C$4:$C$63)&gt;19,$C4&gt;0)</formula>
    </cfRule>
  </conditionalFormatting>
  <conditionalFormatting sqref="F41:F42 F44:F63">
    <cfRule type="expression" dxfId="5" priority="189">
      <formula>AND(SUM($C$4:$C$63)&lt;100,SUM($C$4:$C$63)&gt;19,$C41&gt;0)</formula>
    </cfRule>
  </conditionalFormatting>
  <conditionalFormatting sqref="F43">
    <cfRule type="expression" dxfId="4" priority="191" stopIfTrue="1">
      <formula>AND(SUM($C$4:$C$63)&lt;100,SUM($C$4:$C$63)&gt;19,$C43&gt;0)</formula>
    </cfRule>
  </conditionalFormatting>
  <conditionalFormatting sqref="G4:G38">
    <cfRule type="expression" dxfId="3" priority="192">
      <formula>AND(SUM($C$4:$C$63)&lt;200,SUM($C$4:$C$63)&gt;99,$C4&gt;0)</formula>
    </cfRule>
  </conditionalFormatting>
  <conditionalFormatting sqref="G41:G63">
    <cfRule type="expression" dxfId="2" priority="194">
      <formula>AND(SUM($C$4:$C$63)&lt;200,SUM($C$4:$C$63)&gt;99,$C41&gt;0)</formula>
    </cfRule>
  </conditionalFormatting>
  <conditionalFormatting sqref="H5:H63">
    <cfRule type="expression" dxfId="1" priority="195" stopIfTrue="1">
      <formula>AND(SUM($C$5:$C$63)&gt;199,SUM($C$5:$C$63)&lt;1000,$C5&gt;0)</formula>
    </cfRule>
  </conditionalFormatting>
  <conditionalFormatting sqref="I5:I63">
    <cfRule type="expression" dxfId="0" priority="197">
      <formula>AND(SUM($C$4:$C$63)&gt;999,$C5&gt;0)</formula>
    </cfRule>
  </conditionalFormatting>
  <hyperlinks>
    <hyperlink ref="B5" r:id="rId1" tooltip="Klicka för att läsa om kursen på Funka Academys hemsida" xr:uid="{18318962-7F54-AC4F-9331-76BBC23C4D79}"/>
    <hyperlink ref="B6" r:id="rId2" tooltip="Klicka för att läsa om kursen på Funka Academys hemsida" xr:uid="{871BA7BD-3AD1-404A-A158-68FC8AF9E0D3}"/>
    <hyperlink ref="B7" r:id="rId3" tooltip="Klicka för att läsa om kursen på Funka Academys hemsida" xr:uid="{38D3CFBC-BF7D-7142-A167-C9DA7CA22F95}"/>
    <hyperlink ref="B8" r:id="rId4" tooltip="Klicka för att läsa om kursen på Funka Academys hemsida" xr:uid="{B67BD350-D81B-2943-887B-06243D3E3173}"/>
    <hyperlink ref="B9" r:id="rId5" tooltip="Klicka för att läsa om kursen på Funka Academys hemsida" xr:uid="{5D62C8E4-5E65-FE48-89C0-2781271007C8}"/>
    <hyperlink ref="B10" r:id="rId6" tooltip="Klicka för att läsa om kursen på Funka Academys hemsida" xr:uid="{4EC75A92-F533-7E40-A2CC-BA81EFAE46CB}"/>
    <hyperlink ref="B11" r:id="rId7" tooltip="Klicka för att läsa om kursen på Funka Academys hemsida" xr:uid="{A4362A5C-67D5-3E4E-8794-2EC9B8DCF717}"/>
    <hyperlink ref="B12" r:id="rId8" tooltip="Klicka för att läsa om kursen på Funka Academys hemsida" xr:uid="{EED1BF80-EA97-F540-9685-10DC4982B563}"/>
    <hyperlink ref="B13" r:id="rId9" tooltip="Klicka för att läsa om kursen på Funka Academys hemsida" xr:uid="{08FB1543-5D49-9747-894E-334B937565D4}"/>
    <hyperlink ref="B14" r:id="rId10" tooltip="Klicka för att läsa om kursen på Funka Academys hemsida" xr:uid="{4BD3DC45-4749-0A41-9DE5-D6CF876215BB}"/>
    <hyperlink ref="B15" r:id="rId11" tooltip="Klicka för att läsa om kursen på Funka Academys hemsida" xr:uid="{E6B463FE-E3DF-7E44-9201-F436116F5193}"/>
    <hyperlink ref="B16" r:id="rId12" tooltip="Klicka för att läsa om kursen på Funka Academys hemsida" xr:uid="{E9EE0C84-7042-8A4A-A067-16227D96508E}"/>
    <hyperlink ref="B17" r:id="rId13" tooltip="Klicka för att läsa om kursen på Funka Academys hemsida" xr:uid="{170C6E7A-9CB1-4E47-A1C2-E27A579DECEC}"/>
    <hyperlink ref="B18" r:id="rId14" tooltip="Klicka för att läsa om kursen på Funka Academys hemsida" xr:uid="{9CA6FAC2-E78E-CC4E-A54D-F9EDA047D646}"/>
    <hyperlink ref="B19" r:id="rId15" tooltip="Klicka för att läsa om kursen på Funka Academys hemsida" xr:uid="{0FD467FB-124D-E445-B3A4-86753FAA13F7}"/>
    <hyperlink ref="B20" r:id="rId16" tooltip="Klicka för att läsa om kursen på Funka Academys hemsida" xr:uid="{B42738AE-1A17-6943-A7D0-F5F2D4107543}"/>
    <hyperlink ref="B41" r:id="rId17" tooltip="Klicka för att läsa om kurspaketet på Funka Academys hemsida" xr:uid="{0C7E1E62-BAB6-0342-957F-977E4B83F6E1}"/>
    <hyperlink ref="B42" r:id="rId18" tooltip="Klicka för att läsa om kurspaketet på Funka Academys hemsida" xr:uid="{9FDBD1C1-DF67-C94A-9D49-EB0AD2AAAD62}"/>
    <hyperlink ref="B43" r:id="rId19" tooltip="Klicka för att läsa om kurspaketet på Funka Academys hemsida" xr:uid="{6D4C12A6-E928-5048-8DA3-1E40FE258DC5}"/>
    <hyperlink ref="B44" r:id="rId20" tooltip="Klicka för att läsa om kurspaketet på Funka Academys hemsida" xr:uid="{67C3C069-C314-A94F-9978-0F111C773274}"/>
    <hyperlink ref="B45" r:id="rId21" tooltip="Klicka för att läsa om kurspaketet på Funka Academys hemsida" xr:uid="{8EA6282A-4ABB-524B-939A-4B9A69A72B65}"/>
    <hyperlink ref="B46" r:id="rId22" tooltip="Klicka för att läsa om kurspaketet på Funka Academys hemsida" xr:uid="{99E36707-055A-E845-AF44-C17A52489671}"/>
    <hyperlink ref="B47" r:id="rId23" tooltip="Klicka för att läsa om kurspaketet på Funka Academys hemsida" xr:uid="{0CC8B700-B231-3C47-8C67-5CC3320FF406}"/>
    <hyperlink ref="B48" r:id="rId24" tooltip="Klicka för att läsa om kurspaketet på Funka Academys hemsida" xr:uid="{B19556B3-2082-1C48-B2A8-EF1E311201E2}"/>
    <hyperlink ref="B51" r:id="rId25" tooltip="Klicka för att läsa om kurspaketet på Funka Academys hemsida" xr:uid="{FA552528-2C9D-BA45-A015-C226FEEA8D44}"/>
    <hyperlink ref="B52" r:id="rId26" tooltip="Klicka för att läsa om kurspaketet på Funka Academys hemsida" xr:uid="{8D663ADF-75CA-5E4A-8508-21BD3E0CA484}"/>
    <hyperlink ref="B53" r:id="rId27" tooltip="Klicka för att läsa om kurspaketet på Funka Academys hemsida" xr:uid="{ECD15749-4FA4-354D-81C4-AB61AE919CD6}"/>
    <hyperlink ref="B54" r:id="rId28" tooltip="Klicka för att läsa om kurspaketet på Funka Academys hemsida" xr:uid="{3F247F25-D038-0949-AEC6-609339B13591}"/>
    <hyperlink ref="B55" r:id="rId29" tooltip="Klicka för att läsa om kurspaketet på Funka Academys hemsida" xr:uid="{6CAC824D-3DA8-9642-9CF7-185287137C47}"/>
    <hyperlink ref="B56" r:id="rId30" tooltip="Klicka för att läsa om kurspaketet på Funka Academys hemsida" xr:uid="{E9C31F56-74CD-5A4B-94C7-3B07B9335998}"/>
    <hyperlink ref="B57" r:id="rId31" tooltip="Klicka för att läsa om kurspaketet på Funka Academys hemsida" xr:uid="{02548E21-E805-8D44-85C2-6F5CD821754A}"/>
    <hyperlink ref="B58" r:id="rId32" tooltip="Klicka för att läsa om kurspaketet på Funka Academys hemsida" xr:uid="{E54BBF10-7871-2647-810B-EE5AFCB330CF}"/>
    <hyperlink ref="B61" r:id="rId33" tooltip="Klicka för att läsa om kursen på Funka Academys hemsida" xr:uid="{BA6907A7-DC68-7448-9BDF-C9A9C7C0FE2A}"/>
    <hyperlink ref="B62" r:id="rId34" tooltip="Klicka för att läsa om kursen på Funka Academys hemsida" xr:uid="{664C9CA5-AA1D-3240-8339-635802F004B7}"/>
    <hyperlink ref="B63" r:id="rId35" tooltip="Klicka för att läsa om kursen på Funka Academys hemsida" xr:uid="{CF605CC2-4419-A040-B9FA-FCB24D50B991}"/>
    <hyperlink ref="B23" r:id="rId36" tooltip="Klicka för att läsa om kursen på Funka Academys hemsida" xr:uid="{B4C4550E-FE91-7748-8817-AAE38585F19F}"/>
    <hyperlink ref="B24" r:id="rId37" tooltip="Klicka för att läsa om kursen på Funka Academys hemsida" xr:uid="{FABBBD2D-EDD3-634A-B459-94BDF3A4E6A7}"/>
    <hyperlink ref="B25" r:id="rId38" tooltip="Klicka för att läsa om kursen på Funka Academys hemsida" xr:uid="{2EFFFD75-C8C4-8444-8D4C-A83FEEFD7F09}"/>
    <hyperlink ref="B26" r:id="rId39" tooltip="Klicka för att läsa om kursen på Funka Academys hemsida" xr:uid="{07097838-505A-CB47-807E-E26B04C7042A}"/>
    <hyperlink ref="B27" r:id="rId40" tooltip="Klicka för att läsa om kursen på Funka Academys hemsida" xr:uid="{0BA66EF0-CA8D-254B-86B3-072EF9827FA3}"/>
    <hyperlink ref="B28" r:id="rId41" tooltip="Klicka för att läsa om kursen på Funka Academys hemsida" xr:uid="{494A8624-AA5B-F642-A6D1-353DB7A1405B}"/>
    <hyperlink ref="B29" r:id="rId42" tooltip="Klicka för att läsa om kursen på Funka Academys hemsida" xr:uid="{06F5724C-7880-4743-B1AE-F382AE78D902}"/>
    <hyperlink ref="B30" r:id="rId43" tooltip="Klicka för att läsa om kursen på Funka Academys hemsida" xr:uid="{74151019-1962-AE4C-BD60-B064170722EC}"/>
    <hyperlink ref="B31" r:id="rId44" tooltip="Klicka för att läsa om kursen på Funka Academys hemsida" xr:uid="{281D75B6-86CD-8747-A60A-C9A4254B5EAD}"/>
    <hyperlink ref="B32" r:id="rId45" tooltip="Klicka för att läsa om kursen på Funka Academys hemsida" xr:uid="{5AE4EB27-E8C5-FF40-87CB-7BB1CF08428C}"/>
    <hyperlink ref="B33" r:id="rId46" tooltip="Klicka för att läsa om kursen på Funka Academys hemsida" xr:uid="{5725CA57-9387-1C4A-A503-2C4C0F3149CE}"/>
    <hyperlink ref="B34" r:id="rId47" tooltip="Klicka för att läsa om kursen på Funka Academys hemsida" xr:uid="{9DA9808B-72A1-7F4C-B7B0-A91B370C1624}"/>
    <hyperlink ref="B35" r:id="rId48" tooltip="Klicka för att läsa om kursen på Funka Academys hemsida" xr:uid="{5D89D0AA-B424-C74D-88DF-C7CD64125D74}"/>
    <hyperlink ref="B36" r:id="rId49" tooltip="Klicka för att läsa om kursen på Funka Academys hemsida" xr:uid="{09D8E0A4-3A86-FB49-84FE-D24715163933}"/>
    <hyperlink ref="B37" r:id="rId50" tooltip="Klicka för att läsa om kursen på Funka Academys hemsida" xr:uid="{F374DBE1-D730-6944-8A88-4E23BCE21EF6}"/>
    <hyperlink ref="B38" r:id="rId51" tooltip="Klicka för att läsa om kursen på Funka Academys hemsida" xr:uid="{8268642F-7AA4-BB48-B2D1-AD0F1C29978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Funka Academy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Magnus Rolf</dc:creator>
  <cp:lastModifiedBy>Mikael Weimarck</cp:lastModifiedBy>
  <dcterms:created xsi:type="dcterms:W3CDTF">2023-05-11T11:31:02Z</dcterms:created>
  <dcterms:modified xsi:type="dcterms:W3CDTF">2024-06-27T06:50:36Z</dcterms:modified>
</cp:coreProperties>
</file>